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9724" windowHeight="7314" activeTab="0"/>
  </bookViews>
  <sheets>
    <sheet name="доходы" sheetId="1" r:id="rId1"/>
  </sheets>
  <definedNames>
    <definedName name="_xlnm.Print_Area" localSheetId="0">'доходы'!$A$1:$E$47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<sst xmlns="http://schemas.openxmlformats.org/spreadsheetml/2006/main" count="82" uniqueCount="82">
  <si>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</si>
  <si>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</si>
  <si>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</si>
  <si>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</si>
  <si>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</si>
  <si>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</si>
  <si>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</si>
  <si>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</si>
  <si>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</si>
  <si>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</si>
  <si>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</si>
  <si>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</si>
  <si>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</si>
  <si>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</si>
  <si>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</si>
  <si>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</si>
  <si>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</si>
  <si>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</si>
  <si>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</si>
  <si>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</si>
  <si>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</si>
  <si>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</si>
  <si>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</si>
  <si>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</si>
  <si>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</si>
  <si>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</si>
  <si>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</si>
  <si>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</si>
  <si>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2022 год</t>
  </si>
  <si>
    <t>2 02 25169 05 0000 150</t>
  </si>
  <si>
    <t>2 02 25210 05 0000 150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</si>
  <si>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</si>
  <si>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</si>
  <si>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</si>
  <si>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</si>
  <si>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</si>
  <si>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</si>
  <si>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</si>
  <si>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</si>
  <si>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</si>
  <si>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</si>
  <si>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</si>
  <si>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</si>
  <si>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2023 год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</si>
  <si>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</si>
  <si>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</si>
  <si>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</si>
  <si>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</si>
  <si>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</si>
  <si>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</si>
  <si>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</si>
  <si>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2 07 05020 00 0000 150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</si>
  <si>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</si>
  <si>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</si>
  <si>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2 02 25519 05 0000 150</t>
  </si>
  <si>
    <t>Субсидии бюджетам муниципальных районов на поддержку отрасли культуры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</si>
  <si>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</si>
  <si>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</si>
  <si>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</si>
  <si>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</si>
  <si>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Межбюджетные трансферты, передаваемые бюджетам муниципальных районов на поддержку отрасли культуры</t>
  </si>
  <si>
    <t>2 02 45519 05 0000 150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</si>
  <si>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</si>
  <si>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</si>
  <si>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</si>
  <si>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</si>
  <si>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2 02 25230 05 0000 150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</si>
  <si>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</si>
  <si>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</si>
  <si>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</si>
  <si>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</si>
  <si>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</si>
  <si>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Субсидии бюджетам муниципальных районов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</si>
  <si>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2 02 27336 05 0000 150</t>
  </si>
  <si>
    <t xml:space="preserve">"О районном бюджете на 2022 год и плановый период 2023 и 2024 годов" </t>
  </si>
  <si>
    <t xml:space="preserve">Объем доходов районного бюджета на 2022 год и плановый период 2023 и 2024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</si>
  <si>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2 02 25576 05 0000 150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</si>
  <si>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</si>
  <si>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</si>
  <si>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муниципальных районов на обеспечение комплексного развития сельских территорий</t>
  </si>
  <si>
    <t>2024 год</t>
  </si>
  <si>
    <t>Приложение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</si>
</sst>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7" fontId="2" fillId="0" borderId="10" xfId="60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wrapText="1"/>
    </xf>
    <xf numFmtId="192" fontId="1" fillId="0" borderId="10" xfId="60" applyNumberFormat="1" applyFont="1" applyFill="1" applyBorder="1" applyAlignment="1">
      <alignment horizontal="center" vertical="center" wrapText="1"/>
    </xf>
    <xf numFmtId="192" fontId="2" fillId="0" borderId="10" xfId="60" applyNumberFormat="1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1" xfId="6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192" fontId="2" fillId="33" borderId="10" xfId="6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33" borderId="10" xfId="0" applyFont="1" applyFill="1" applyBorder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vertical="center" wrapText="1"/>
    </xf>
    <xf numFmtId="193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0" xfId="6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justify" wrapText="1"/>
    </xf>
    <xf numFmtId="2" fontId="2" fillId="0" borderId="10" xfId="0" applyNumberFormat="1" applyFont="1" applyBorder="1" applyAlignment="1">
      <alignment horizontal="justify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center" wrapText="1"/>
    </xf>
    <xf numFmtId="192" fontId="1" fillId="0" borderId="13" xfId="6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view="pageBreakPreview" zoomScale="80" zoomScaleNormal="80"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31.140625" style="49" customWidth="1"/>
    <col min="2" max="2" width="86.421875" style="41" customWidth="1"/>
    <col min="3" max="3" width="16.421875" style="48" customWidth="1"/>
    <col min="4" max="4" width="14.57421875" style="41" customWidth="1"/>
    <col min="5" max="5" width="15.421875" style="41" customWidth="1"/>
    <col min="6" max="16384" width="9.140625" style="41" customWidth="1"/>
  </cols>
  <sheetData>
    <row r="1" spans="1:5" ht="19.5" customHeight="1">
      <c r="A1" s="59" t="s">
        <v>81</v>
      </c>
      <c r="B1" s="59"/>
      <c r="C1" s="59"/>
      <c r="D1" s="59"/>
      <c r="E1" s="59"/>
    </row>
    <row r="2" spans="1:5" ht="21.75" customHeight="1">
      <c r="A2" s="59" t="s">
        <v>0</v>
      </c>
      <c r="B2" s="59"/>
      <c r="C2" s="59"/>
      <c r="D2" s="59"/>
      <c r="E2" s="59"/>
    </row>
    <row r="3" spans="1:5" ht="21.75" customHeight="1">
      <c r="A3" s="59" t="s">
        <v>74</v>
      </c>
      <c r="B3" s="59"/>
      <c r="C3" s="59"/>
      <c r="D3" s="59"/>
      <c r="E3" s="59"/>
    </row>
    <row r="4" spans="1:5" ht="17.25" customHeight="1">
      <c r="A4" s="59"/>
      <c r="B4" s="59"/>
      <c r="C4" s="59"/>
      <c r="D4" s="37"/>
      <c r="E4" s="37"/>
    </row>
    <row r="5" spans="1:5" ht="60" customHeight="1">
      <c r="A5" s="60" t="s">
        <v>75</v>
      </c>
      <c r="B5" s="60"/>
      <c r="C5" s="60"/>
      <c r="D5" s="60"/>
      <c r="E5" s="60"/>
    </row>
    <row r="6" spans="1:5" ht="17.25" customHeight="1">
      <c r="A6" s="1"/>
      <c r="B6" s="38"/>
      <c r="C6" s="61" t="s">
        <v>13</v>
      </c>
      <c r="D6" s="61"/>
      <c r="E6" s="61"/>
    </row>
    <row r="7" spans="1:5" ht="36.75" customHeight="1">
      <c r="A7" s="56" t="s">
        <v>18</v>
      </c>
      <c r="B7" s="56" t="s">
        <v>1</v>
      </c>
      <c r="C7" s="58" t="s">
        <v>2</v>
      </c>
      <c r="D7" s="58"/>
      <c r="E7" s="58"/>
    </row>
    <row r="8" spans="1:5" ht="24" customHeight="1">
      <c r="A8" s="57"/>
      <c r="B8" s="57"/>
      <c r="C8" s="4" t="s">
        <v>28</v>
      </c>
      <c r="D8" s="3" t="s">
        <v>43</v>
      </c>
      <c r="E8" s="3" t="s">
        <v>80</v>
      </c>
    </row>
    <row r="9" spans="1:5" ht="18">
      <c r="A9" s="2">
        <v>1</v>
      </c>
      <c r="B9" s="2">
        <v>2</v>
      </c>
      <c r="C9" s="5">
        <v>3</v>
      </c>
      <c r="D9" s="3">
        <v>4</v>
      </c>
      <c r="E9" s="3">
        <v>5</v>
      </c>
    </row>
    <row r="10" spans="1:5" s="42" customFormat="1" ht="18">
      <c r="A10" s="17" t="s">
        <v>3</v>
      </c>
      <c r="B10" s="18" t="s">
        <v>4</v>
      </c>
      <c r="C10" s="8">
        <v>402993</v>
      </c>
      <c r="D10" s="13">
        <v>424440</v>
      </c>
      <c r="E10" s="13">
        <v>443137</v>
      </c>
    </row>
    <row r="11" spans="1:5" s="42" customFormat="1" ht="18">
      <c r="A11" s="17" t="s">
        <v>5</v>
      </c>
      <c r="B11" s="18" t="s">
        <v>6</v>
      </c>
      <c r="C11" s="8">
        <f>C12+C45+C43+C41</f>
        <v>905974.5606499999</v>
      </c>
      <c r="D11" s="8">
        <f>D12+D45+D43+D41</f>
        <v>772145.6</v>
      </c>
      <c r="E11" s="8">
        <f>E12+E45+E43+E41</f>
        <v>564662.07445</v>
      </c>
    </row>
    <row r="12" spans="1:5" s="42" customFormat="1" ht="36.75">
      <c r="A12" s="17" t="s">
        <v>7</v>
      </c>
      <c r="B12" s="18" t="s">
        <v>8</v>
      </c>
      <c r="C12" s="8">
        <f>C13+C16+C31+C37</f>
        <v>905974.5606499999</v>
      </c>
      <c r="D12" s="8">
        <f>D13+D16+D31+D37</f>
        <v>772145.6</v>
      </c>
      <c r="E12" s="8">
        <f>E13+E16+E31+E37</f>
        <v>564662.07445</v>
      </c>
    </row>
    <row r="13" spans="1:5" s="42" customFormat="1" ht="18">
      <c r="A13" s="17" t="s">
        <v>39</v>
      </c>
      <c r="B13" s="25" t="s">
        <v>15</v>
      </c>
      <c r="C13" s="8">
        <f>C15+C14</f>
        <v>83215.7</v>
      </c>
      <c r="D13" s="8">
        <f>D15+D14</f>
        <v>83215.7</v>
      </c>
      <c r="E13" s="8">
        <f>E15+E14</f>
        <v>83215.7</v>
      </c>
    </row>
    <row r="14" spans="1:5" s="42" customFormat="1" ht="36.75">
      <c r="A14" s="26" t="s">
        <v>57</v>
      </c>
      <c r="B14" s="50" t="s">
        <v>56</v>
      </c>
      <c r="C14" s="9">
        <v>0</v>
      </c>
      <c r="D14" s="9">
        <v>0</v>
      </c>
      <c r="E14" s="9">
        <v>0</v>
      </c>
    </row>
    <row r="15" spans="1:5" s="43" customFormat="1" ht="55.5">
      <c r="A15" s="26" t="s">
        <v>47</v>
      </c>
      <c r="B15" s="27" t="s">
        <v>53</v>
      </c>
      <c r="C15" s="9">
        <f>83215.7</f>
        <v>83215.7</v>
      </c>
      <c r="D15" s="10">
        <v>83215.7</v>
      </c>
      <c r="E15" s="10">
        <v>83215.7</v>
      </c>
    </row>
    <row r="16" spans="1:5" s="42" customFormat="1" ht="36.75">
      <c r="A16" s="17" t="s">
        <v>21</v>
      </c>
      <c r="B16" s="25" t="s">
        <v>11</v>
      </c>
      <c r="C16" s="8">
        <f>C18+C19+C20+C22+C25+C27+C29+C30+C21+C23+C24+C26+C17+C28</f>
        <v>439025.0766499999</v>
      </c>
      <c r="D16" s="8">
        <f>D18+D19+D20+D22+D25+D27+D29+D30+D21+D23+D24+D26+D17+D28</f>
        <v>306976.6</v>
      </c>
      <c r="E16" s="8">
        <f>E18+E19+E20+E22+E25+E27+E29+E30+E21+E23+E24+E26+E17+E28</f>
        <v>99308.52745</v>
      </c>
    </row>
    <row r="17" spans="1:5" s="42" customFormat="1" ht="47.25" customHeight="1">
      <c r="A17" s="26" t="s">
        <v>59</v>
      </c>
      <c r="B17" s="20" t="s">
        <v>58</v>
      </c>
      <c r="C17" s="9">
        <f>2000</f>
        <v>2000</v>
      </c>
      <c r="D17" s="9">
        <v>102066.3</v>
      </c>
      <c r="E17" s="9">
        <v>0</v>
      </c>
    </row>
    <row r="18" spans="1:5" s="43" customFormat="1" ht="111">
      <c r="A18" s="26" t="s">
        <v>45</v>
      </c>
      <c r="B18" s="20" t="s">
        <v>48</v>
      </c>
      <c r="C18" s="9">
        <v>46434.68715</v>
      </c>
      <c r="D18" s="14">
        <v>78491.8</v>
      </c>
      <c r="E18" s="14">
        <v>42917.5344</v>
      </c>
    </row>
    <row r="19" spans="1:5" s="43" customFormat="1" ht="92.25">
      <c r="A19" s="26" t="s">
        <v>31</v>
      </c>
      <c r="B19" s="20" t="s">
        <v>32</v>
      </c>
      <c r="C19" s="10">
        <f>21160.77535</f>
        <v>21160.77535</v>
      </c>
      <c r="D19" s="15">
        <v>30102.9</v>
      </c>
      <c r="E19" s="10">
        <v>16334.87014</v>
      </c>
    </row>
    <row r="20" spans="1:5" s="43" customFormat="1" ht="73.5">
      <c r="A20" s="26" t="s">
        <v>29</v>
      </c>
      <c r="B20" s="29" t="s">
        <v>77</v>
      </c>
      <c r="C20" s="9">
        <f>4706.2</f>
        <v>4706.2</v>
      </c>
      <c r="D20" s="15">
        <v>1568.5</v>
      </c>
      <c r="E20" s="10">
        <v>6000</v>
      </c>
    </row>
    <row r="21" spans="1:5" s="43" customFormat="1" ht="55.5">
      <c r="A21" s="26" t="s">
        <v>30</v>
      </c>
      <c r="B21" s="29" t="s">
        <v>78</v>
      </c>
      <c r="C21" s="9">
        <f>3168.815</f>
        <v>3168.815</v>
      </c>
      <c r="D21" s="15">
        <v>7818.4</v>
      </c>
      <c r="E21" s="10">
        <v>3192.708</v>
      </c>
    </row>
    <row r="22" spans="1:5" s="43" customFormat="1" ht="55.5">
      <c r="A22" s="28" t="s">
        <v>66</v>
      </c>
      <c r="B22" s="21" t="s">
        <v>67</v>
      </c>
      <c r="C22" s="9">
        <f>54022</f>
        <v>54022</v>
      </c>
      <c r="D22" s="15">
        <v>52251.9</v>
      </c>
      <c r="E22" s="10">
        <v>0</v>
      </c>
    </row>
    <row r="23" spans="1:5" s="43" customFormat="1" ht="55.5">
      <c r="A23" s="26" t="s">
        <v>44</v>
      </c>
      <c r="B23" s="20" t="s">
        <v>49</v>
      </c>
      <c r="C23" s="9">
        <f>15800.1</f>
        <v>15800.1</v>
      </c>
      <c r="D23" s="15">
        <v>15410.5</v>
      </c>
      <c r="E23" s="10">
        <v>15878.1</v>
      </c>
    </row>
    <row r="24" spans="1:5" s="43" customFormat="1" ht="18" hidden="1">
      <c r="A24" s="26"/>
      <c r="B24" s="51"/>
      <c r="C24" s="9"/>
      <c r="D24" s="15"/>
      <c r="E24" s="10"/>
    </row>
    <row r="25" spans="1:5" s="43" customFormat="1" ht="36.75">
      <c r="A25" s="26" t="s">
        <v>35</v>
      </c>
      <c r="B25" s="20" t="s">
        <v>36</v>
      </c>
      <c r="C25" s="9">
        <v>131.7</v>
      </c>
      <c r="D25" s="15">
        <v>177.4</v>
      </c>
      <c r="E25" s="10">
        <v>203.4</v>
      </c>
    </row>
    <row r="26" spans="1:5" s="43" customFormat="1" ht="36.75">
      <c r="A26" s="26" t="s">
        <v>54</v>
      </c>
      <c r="B26" s="20" t="s">
        <v>55</v>
      </c>
      <c r="C26" s="9">
        <f>324.68</f>
        <v>324.68</v>
      </c>
      <c r="D26" s="15">
        <f>324.7+4609.1</f>
        <v>4933.8</v>
      </c>
      <c r="E26" s="10">
        <v>324.68</v>
      </c>
    </row>
    <row r="27" spans="1:5" s="43" customFormat="1" ht="36.75">
      <c r="A27" s="26" t="s">
        <v>33</v>
      </c>
      <c r="B27" s="20" t="s">
        <v>34</v>
      </c>
      <c r="C27" s="9">
        <f>1801.51783+2114.22493</f>
        <v>3915.74276</v>
      </c>
      <c r="D27" s="15">
        <f>1801.5+2114.2</f>
        <v>3915.7</v>
      </c>
      <c r="E27" s="10">
        <f>906.69657+3311.13834</f>
        <v>4217.83491</v>
      </c>
    </row>
    <row r="28" spans="1:5" s="43" customFormat="1" ht="45.75" customHeight="1">
      <c r="A28" s="26" t="s">
        <v>76</v>
      </c>
      <c r="B28" s="29" t="s">
        <v>79</v>
      </c>
      <c r="C28" s="9">
        <v>71125.37639</v>
      </c>
      <c r="D28" s="15">
        <v>0</v>
      </c>
      <c r="E28" s="10">
        <v>0</v>
      </c>
    </row>
    <row r="29" spans="1:5" s="43" customFormat="1" ht="73.5">
      <c r="A29" s="26" t="s">
        <v>73</v>
      </c>
      <c r="B29" s="22" t="s">
        <v>72</v>
      </c>
      <c r="C29" s="9">
        <v>25000</v>
      </c>
      <c r="D29" s="15">
        <v>0</v>
      </c>
      <c r="E29" s="10">
        <v>0</v>
      </c>
    </row>
    <row r="30" spans="1:5" s="43" customFormat="1" ht="31.5" customHeight="1">
      <c r="A30" s="28" t="s">
        <v>22</v>
      </c>
      <c r="B30" s="23" t="s">
        <v>16</v>
      </c>
      <c r="C30" s="11">
        <f>36421.1+1276.5+1372.5+5000+340+2249.2+64997+1561.9+6184.4+65000+300+152.9+1000+619.3+85.3+4674.9</f>
        <v>191234.99999999994</v>
      </c>
      <c r="D30" s="15">
        <f>1372.5+340+1561.9+6184.4+161.3+619.3</f>
        <v>10239.399999999998</v>
      </c>
      <c r="E30" s="10">
        <f>1372.5+340+1561.9+6184.4+161.3+619.3</f>
        <v>10239.399999999998</v>
      </c>
    </row>
    <row r="31" spans="1:5" s="42" customFormat="1" ht="24.75" customHeight="1">
      <c r="A31" s="17" t="s">
        <v>23</v>
      </c>
      <c r="B31" s="18" t="s">
        <v>17</v>
      </c>
      <c r="C31" s="8">
        <f>C33+C34+C36+C32+C35</f>
        <v>366108.984</v>
      </c>
      <c r="D31" s="8">
        <f>D33+D34+D36+D32+D35</f>
        <v>364512.39999999997</v>
      </c>
      <c r="E31" s="8">
        <f>E33+E34+E36+E32+E35</f>
        <v>364696.9469999999</v>
      </c>
    </row>
    <row r="32" spans="1:5" s="42" customFormat="1" ht="55.5">
      <c r="A32" s="28" t="s">
        <v>62</v>
      </c>
      <c r="B32" s="19" t="s">
        <v>63</v>
      </c>
      <c r="C32" s="9">
        <v>15811.5</v>
      </c>
      <c r="D32" s="9">
        <v>15811.5</v>
      </c>
      <c r="E32" s="9">
        <v>15811.5</v>
      </c>
    </row>
    <row r="33" spans="1:5" s="43" customFormat="1" ht="45.75" customHeight="1">
      <c r="A33" s="28" t="s">
        <v>24</v>
      </c>
      <c r="B33" s="20" t="s">
        <v>14</v>
      </c>
      <c r="C33" s="9">
        <f>308776.7+25772.2+415.901+42.1+297.783+7728.2+226.8+4419</f>
        <v>347678.684</v>
      </c>
      <c r="D33" s="10">
        <f>307048.1+25772.2+418.2+42.1+297.8+7728.2+226.8+4575.6</f>
        <v>346108.99999999994</v>
      </c>
      <c r="E33" s="10">
        <f>307048.1+25772.2+420.564+42.1+297.783+7728.2+226.8+4758.8</f>
        <v>346294.54699999996</v>
      </c>
    </row>
    <row r="34" spans="1:5" s="43" customFormat="1" ht="85.5" customHeight="1">
      <c r="A34" s="30" t="s">
        <v>25</v>
      </c>
      <c r="B34" s="20" t="s">
        <v>20</v>
      </c>
      <c r="C34" s="12">
        <v>30.6</v>
      </c>
      <c r="D34" s="16">
        <v>3.7</v>
      </c>
      <c r="E34" s="10">
        <v>3.3</v>
      </c>
    </row>
    <row r="35" spans="1:5" s="43" customFormat="1" ht="18" hidden="1">
      <c r="A35" s="30"/>
      <c r="B35" s="19"/>
      <c r="C35" s="12"/>
      <c r="D35" s="16"/>
      <c r="E35" s="10"/>
    </row>
    <row r="36" spans="1:5" s="43" customFormat="1" ht="47.25" customHeight="1">
      <c r="A36" s="28" t="s">
        <v>46</v>
      </c>
      <c r="B36" s="20" t="s">
        <v>50</v>
      </c>
      <c r="C36" s="9">
        <v>2588.2</v>
      </c>
      <c r="D36" s="10">
        <v>2588.2</v>
      </c>
      <c r="E36" s="10">
        <v>2587.6</v>
      </c>
    </row>
    <row r="37" spans="1:5" s="42" customFormat="1" ht="22.5" customHeight="1">
      <c r="A37" s="17" t="s">
        <v>26</v>
      </c>
      <c r="B37" s="24" t="s">
        <v>12</v>
      </c>
      <c r="C37" s="8">
        <f>C38+C40+C39</f>
        <v>17624.8</v>
      </c>
      <c r="D37" s="8">
        <f>D38+D40+D39</f>
        <v>17440.9</v>
      </c>
      <c r="E37" s="8">
        <f>E38+E40+E39</f>
        <v>17440.9</v>
      </c>
    </row>
    <row r="38" spans="1:5" s="43" customFormat="1" ht="88.5" customHeight="1">
      <c r="A38" s="26" t="s">
        <v>27</v>
      </c>
      <c r="B38" s="20" t="s">
        <v>9</v>
      </c>
      <c r="C38" s="9">
        <v>17624.8</v>
      </c>
      <c r="D38" s="9">
        <v>17440.9</v>
      </c>
      <c r="E38" s="9">
        <v>17440.9</v>
      </c>
    </row>
    <row r="39" spans="1:5" s="43" customFormat="1" ht="36.75" hidden="1">
      <c r="A39" s="6" t="s">
        <v>61</v>
      </c>
      <c r="B39" s="7" t="s">
        <v>60</v>
      </c>
      <c r="C39" s="9"/>
      <c r="D39" s="9"/>
      <c r="E39" s="9"/>
    </row>
    <row r="40" spans="1:5" s="43" customFormat="1" ht="36.75" hidden="1">
      <c r="A40" s="26" t="s">
        <v>37</v>
      </c>
      <c r="B40" s="20" t="s">
        <v>38</v>
      </c>
      <c r="C40" s="11"/>
      <c r="D40" s="11"/>
      <c r="E40" s="11"/>
    </row>
    <row r="41" spans="1:5" s="43" customFormat="1" ht="36.75" hidden="1">
      <c r="A41" s="31" t="s">
        <v>68</v>
      </c>
      <c r="B41" s="32" t="s">
        <v>71</v>
      </c>
      <c r="C41" s="52">
        <f>C42</f>
        <v>0</v>
      </c>
      <c r="D41" s="52">
        <f>D42</f>
        <v>0</v>
      </c>
      <c r="E41" s="52">
        <f>E42</f>
        <v>0</v>
      </c>
    </row>
    <row r="42" spans="1:5" s="43" customFormat="1" ht="36.75" hidden="1">
      <c r="A42" s="39" t="s">
        <v>69</v>
      </c>
      <c r="B42" s="40" t="s">
        <v>70</v>
      </c>
      <c r="C42" s="11"/>
      <c r="D42" s="11"/>
      <c r="E42" s="11"/>
    </row>
    <row r="43" spans="1:5" s="42" customFormat="1" ht="30" customHeight="1" hidden="1">
      <c r="A43" s="31" t="s">
        <v>41</v>
      </c>
      <c r="B43" s="24" t="s">
        <v>42</v>
      </c>
      <c r="C43" s="52">
        <f>C44</f>
        <v>0</v>
      </c>
      <c r="D43" s="52">
        <f>D44</f>
        <v>0</v>
      </c>
      <c r="E43" s="52">
        <f>E44</f>
        <v>0</v>
      </c>
    </row>
    <row r="44" spans="1:5" s="43" customFormat="1" ht="43.5" customHeight="1" hidden="1">
      <c r="A44" s="39" t="s">
        <v>64</v>
      </c>
      <c r="B44" s="33" t="s">
        <v>65</v>
      </c>
      <c r="C44" s="11"/>
      <c r="D44" s="11"/>
      <c r="E44" s="11"/>
    </row>
    <row r="45" spans="1:5" s="42" customFormat="1" ht="18" hidden="1">
      <c r="A45" s="34" t="s">
        <v>40</v>
      </c>
      <c r="B45" s="35" t="s">
        <v>19</v>
      </c>
      <c r="C45" s="53">
        <f>C46</f>
        <v>0</v>
      </c>
      <c r="D45" s="53">
        <f>D46</f>
        <v>0</v>
      </c>
      <c r="E45" s="53">
        <f>E46</f>
        <v>0</v>
      </c>
    </row>
    <row r="46" spans="1:5" s="43" customFormat="1" ht="36" customHeight="1" hidden="1">
      <c r="A46" s="26" t="s">
        <v>51</v>
      </c>
      <c r="B46" s="19" t="s">
        <v>52</v>
      </c>
      <c r="C46" s="11"/>
      <c r="D46" s="54"/>
      <c r="E46" s="54"/>
    </row>
    <row r="47" spans="1:5" s="42" customFormat="1" ht="26.25" customHeight="1">
      <c r="A47" s="36" t="s">
        <v>10</v>
      </c>
      <c r="B47" s="18"/>
      <c r="C47" s="55">
        <f>C10+C11</f>
        <v>1308967.5606499999</v>
      </c>
      <c r="D47" s="8">
        <f>D10+D11</f>
        <v>1196585.6</v>
      </c>
      <c r="E47" s="8">
        <f>E10+E11</f>
        <v>1007799.07445</v>
      </c>
    </row>
    <row r="48" spans="1:3" s="43" customFormat="1" ht="18">
      <c r="A48" s="44"/>
      <c r="B48" s="45"/>
      <c r="C48" s="46"/>
    </row>
    <row r="49" spans="1:3" s="43" customFormat="1" ht="17.25">
      <c r="A49" s="47"/>
      <c r="C49" s="48"/>
    </row>
    <row r="50" spans="1:3" s="43" customFormat="1" ht="17.25">
      <c r="A50" s="47"/>
      <c r="C50" s="48"/>
    </row>
    <row r="51" spans="1:3" s="43" customFormat="1" ht="51" customHeight="1">
      <c r="A51" s="47"/>
      <c r="C51" s="48"/>
    </row>
    <row r="52" spans="1:3" s="43" customFormat="1" ht="51" customHeight="1">
      <c r="A52" s="47"/>
      <c r="C52" s="48"/>
    </row>
    <row r="53" spans="1:3" s="43" customFormat="1" ht="17.25">
      <c r="A53" s="47"/>
      <c r="C53" s="48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DF-8-002</cp:lastModifiedBy>
  <cp:lastPrinted>2021-11-11T08:22:07Z</cp:lastPrinted>
  <dcterms:created xsi:type="dcterms:W3CDTF">1996-10-08T23:32:33Z</dcterms:created>
  <dcterms:modified xsi:type="dcterms:W3CDTF">2021-11-12T08:13:56Z</dcterms:modified>
  <cp:category/>
  <cp:version/>
  <cp:contentType/>
  <cp:contentStatus/>
</cp:coreProperties>
</file>