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 бюджета" sheetId="1" r:id="rId1"/>
    <sheet name="Расходы бюджета" sheetId="2" r:id="rId2"/>
    <sheet name="Источники финансирования" sheetId="3" r:id="rId3"/>
  </sheets>
  <definedNames>
    <definedName name="__bookmark_1">'Доходы бюджета'!$E$1:$H$1</definedName>
    <definedName name="__bookmark_2">'Доходы бюджета'!$B$3:$E$40</definedName>
    <definedName name="__bookmark_4">'Расходы бюджета'!$B$2:$E$56</definedName>
    <definedName name="__bookmark_5">#REF!</definedName>
    <definedName name="__bookmark_6">#REF!</definedName>
    <definedName name="__bookmark_8">#REF!</definedName>
    <definedName name="_xlnm.Print_Titles" localSheetId="1">'Расходы бюджета'!$2:$6</definedName>
  </definedNames>
  <calcPr fullCalcOnLoad="1"/>
</workbook>
</file>

<file path=xl/sharedStrings.xml><?xml version="1.0" encoding="utf-8"?>
<sst xmlns="http://schemas.openxmlformats.org/spreadsheetml/2006/main" count="235" uniqueCount="234">
  <si>
    <t>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</si>
  <si>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</si>
  <si>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</si>
  <si>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</si>
  <si>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</si>
  <si>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</si>
  <si>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X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</si>
  <si>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</si>
  <si>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</si>
  <si>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</si>
  <si>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</si>
  <si>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</si>
  <si>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</si>
  <si>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</si>
  <si>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</si>
  <si>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</si>
  <si>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</si>
  <si>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</si>
  <si>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</si>
  <si>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</si>
  <si>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</si>
  <si>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</si>
  <si>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 Расходы бюджета</t>
  </si>
  <si>
    <t>Код расхода по бюджетной классификации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</si>
  <si>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</si>
  <si>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</si>
  <si>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</si>
  <si>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</si>
  <si>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</si>
  <si>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</si>
  <si>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</si>
  <si>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</si>
  <si>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Судебная система</t>
  </si>
  <si>
    <t>000 0105 0000000000 000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</si>
  <si>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</si>
  <si>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</si>
  <si>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</si>
  <si>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</si>
  <si>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</si>
  <si>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</si>
  <si>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</si>
  <si>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</si>
  <si>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</si>
  <si>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</si>
  <si>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</si>
  <si>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</si>
  <si>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</si>
  <si>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</si>
  <si>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Транспорт</t>
  </si>
  <si>
    <t>000 0408 0000000000 000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</si>
  <si>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</si>
  <si>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</si>
  <si>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</si>
  <si>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</si>
  <si>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</si>
  <si>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</si>
  <si>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</si>
  <si>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</si>
  <si>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</si>
  <si>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</si>
  <si>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</si>
  <si>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</si>
  <si>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</si>
  <si>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</si>
  <si>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</si>
  <si>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</si>
  <si>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</si>
  <si>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</si>
  <si>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</si>
  <si>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</si>
  <si>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</si>
  <si>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</si>
  <si>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</si>
  <si>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</si>
  <si>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</si>
  <si>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</si>
  <si>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</si>
  <si>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</si>
  <si>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</si>
  <si>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</si>
  <si>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</si>
  <si>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</si>
  <si>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</si>
  <si>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Санитарно-эпидемиологическое благополучие</t>
  </si>
  <si>
    <t>000 0907 0000000000 000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</si>
  <si>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</si>
  <si>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</si>
  <si>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</si>
  <si>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</si>
  <si>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</si>
  <si>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</si>
  <si>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</si>
  <si>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</si>
  <si>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</si>
  <si>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</si>
  <si>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</si>
  <si>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</si>
  <si>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</si>
  <si>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</si>
  <si>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Массовый спорт</t>
  </si>
  <si>
    <t>000 1102 0000000000 000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</si>
  <si>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</si>
  <si>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</si>
  <si>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</si>
  <si>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</si>
  <si>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Иные дотации</t>
  </si>
  <si>
    <t>000 1402 0000000000 000</t>
  </si>
  <si>
    <t>Результат исполнения бюджета (дефицит/ профицит)</t>
  </si>
  <si>
    <t>Сумма тыс.руб.</t>
  </si>
  <si>
    <t>Дополнительное образование детей</t>
  </si>
  <si>
    <t>000 0703 0000000000 000</t>
  </si>
  <si>
    <t xml:space="preserve">Молодежная политика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</si>
  <si>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</si>
  <si>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</si>
  <si>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</si>
  <si>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</si>
  <si>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</si>
  <si>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</si>
  <si>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Увеличение прочих остатков средств бюджетов</t>
  </si>
  <si>
    <t>Уменьшение прочих остатков средств бюджетов</t>
  </si>
  <si>
    <t>254 01050201050000610</t>
  </si>
  <si>
    <t>254 01050200000000600</t>
  </si>
  <si>
    <t>254 01050201050000510</t>
  </si>
  <si>
    <t>254 01050200000000500</t>
  </si>
  <si>
    <t>000 01050000000000000</t>
  </si>
  <si>
    <t>Благоустройство</t>
  </si>
  <si>
    <t>000 0503 0000000000 000</t>
  </si>
  <si>
    <t>Доходы бюджета - всего</t>
  </si>
  <si>
    <t>х</t>
  </si>
  <si>
    <t>000.1.00.00000.00.0000.000</t>
  </si>
  <si>
    <t>000.2.00.00000.00.0000.000</t>
  </si>
  <si>
    <t>000.2.02.00000.00.0000.000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</si>
  <si>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</si>
  <si>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</si>
  <si>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</si>
  <si>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</si>
  <si>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Наименование показателя</t>
  </si>
  <si>
    <t>Утвержденные бюджетные назначения</t>
  </si>
  <si>
    <t>Расходы бюджета - ИТОГО, 
в том числе:</t>
  </si>
  <si>
    <t xml:space="preserve"> 3. Источники финансирования дефицитов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</si>
  <si>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</si>
  <si>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</si>
  <si>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000.2.02.10000.00.0000.150</t>
  </si>
  <si>
    <t>000.2.02.15002.00.0000.150</t>
  </si>
  <si>
    <t>000.2.02.15002.05.0000.150</t>
  </si>
  <si>
    <t>000.2.02.20000.00.0000.150</t>
  </si>
  <si>
    <t>000.2.02.20077.00.0000.150</t>
  </si>
  <si>
    <t>000.2.02.20077.05.0000.150</t>
  </si>
  <si>
    <t>000.2.02.20299.00.0000.150</t>
  </si>
  <si>
    <t>000.2.02.20299.05.0000.150</t>
  </si>
  <si>
    <t>000.2.02.29999.00.0000.150</t>
  </si>
  <si>
    <t>000.2.02.29999.05.0000.150</t>
  </si>
  <si>
    <t>000.2.02.30000.00.0000.150</t>
  </si>
  <si>
    <t>000.2.02.30024.00.0000.150</t>
  </si>
  <si>
    <t>000.2.02.30024.05.0000.150</t>
  </si>
  <si>
    <t>000.2.02.35120.00.0000.150</t>
  </si>
  <si>
    <t>000.2.02.35120.05.0000.150</t>
  </si>
  <si>
    <t>000.2.02.40000.00.0000.150</t>
  </si>
  <si>
    <t>000.2.02.40014.00.0000.150</t>
  </si>
  <si>
    <t>000.2.02.40014.05.0000.150</t>
  </si>
  <si>
    <t>000.2.02.49999.00.0000.150</t>
  </si>
  <si>
    <t>000.2.02.49999.05.0000.150</t>
  </si>
  <si>
    <t>000.2.02.25555.00.0000.150</t>
  </si>
  <si>
    <t>000.2.02.25555.05.0000.150</t>
  </si>
  <si>
    <t>000.2.02.15009.05.0000.150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</si>
  <si>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</si>
  <si>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Дотации бюджетам  на частичную компенсацию дополнительных расходов на повышение оплаты труда работников бюджетной сферы и иные цели</t>
  </si>
  <si>
    <t>000.2.02.15009.00.0000.150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</si>
  <si>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</si>
  <si>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000.2.02.20302.05.0000.150</t>
  </si>
  <si>
    <t>000.2.02.20302.00.0000.150</t>
  </si>
  <si>
    <t>000.2 02 25169 05 0000 150</t>
  </si>
  <si>
    <t>000.2 02 25169 00 0000 150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</si>
  <si>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</si>
  <si>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</si>
  <si>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</si>
  <si>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000 2 02 25 304 05 0000 150</t>
  </si>
  <si>
    <t>Единая субвенция бюджетам муниципальных районов из бюджета субъекта Российской Федерации</t>
  </si>
  <si>
    <t>000.2 02 36900 05 0000 150</t>
  </si>
  <si>
    <t>Единая субвенция местным бюджетам из бюджета субъекта Российской Федерации</t>
  </si>
  <si>
    <t>000.2 02 36900 00 0000 150</t>
  </si>
  <si>
    <t>Межбюджетные трансферты, передаваемые бюджетам муниципальных районов на поддержку отрасли культуры</t>
  </si>
  <si>
    <t>000.2 02 45519 05 0000 150</t>
  </si>
  <si>
    <t>Межбюджетные трансферты, передаваемые бюджетам на поддержку отрасли культуры</t>
  </si>
  <si>
    <t>000.2 02 45519 00 0000 150</t>
  </si>
  <si>
    <t>Прочие безвозмездные поступления от негосударственных организаций в бюджеты муниципальных районов</t>
  </si>
  <si>
    <t>000.2 04 05099 05 0000 150</t>
  </si>
  <si>
    <t>Безвозмездные поступления от негосударственных организаций в бюджеты муниципальных районов</t>
  </si>
  <si>
    <t>000.2 04 05099 00 0000 150</t>
  </si>
  <si>
    <t>Безвозмездные поступления от негосударственных организаций</t>
  </si>
  <si>
    <t>000.2.04.00000.00.0000.000</t>
  </si>
  <si>
    <t>в том числе: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</si>
  <si>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</si>
  <si>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</si>
  <si>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</si>
  <si>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</si>
  <si>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000.2.02.25467.05.0000.150</t>
  </si>
  <si>
    <t>000.2.02.25467.00.0000.150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</si>
  <si>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</si>
  <si>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реализацию программ формирования современной городской среды</t>
  </si>
  <si>
    <t>000.2 02 27336 05 0000 150</t>
  </si>
  <si>
    <t>000.2 02 27336 00 0000 150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</si>
  <si>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</si>
  <si>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</si>
  <si>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000.2 02 35303 05 0000 150</t>
  </si>
  <si>
    <t>000.2 02 35303 00 0000 150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</si>
  <si>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</si>
  <si>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</si>
  <si>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000.2 02 35469 00 0000 150</t>
  </si>
  <si>
    <t>000.2 02 35469 05 0000 150</t>
  </si>
  <si>
    <t>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</si>
  <si>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</si>
  <si>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000.2.03.00000.00.0000.000</t>
  </si>
  <si>
    <t>000.2 03 05099 00 0000 150</t>
  </si>
  <si>
    <t>000.2 03 05099 05 0000 150</t>
  </si>
  <si>
    <t>Безвозмездные поступления от государственных (муниципальных) организаций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</si>
  <si>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</si>
  <si>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</si>
  <si>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</t>
  </si>
  <si>
    <t>000.2.07.00000.00.0000.000</t>
  </si>
  <si>
    <t>000.2 07 05020 00 0000 150</t>
  </si>
  <si>
    <t>000.2 07 05020 05 0000 150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</si>
  <si>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</si>
  <si>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</si>
  <si>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000 0602 0000000000 000</t>
  </si>
  <si>
    <t>Сбор, удаление отходов и очистка сточных вод</t>
  </si>
  <si>
    <t>000 1105 0000000000 000</t>
  </si>
  <si>
    <t>Другие вопросы в области физической культуры и спорта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</si>
  <si>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</si>
  <si>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 бюджетной классификации Российской Федерации</t>
  </si>
  <si>
    <t>Сумма</t>
  </si>
  <si>
    <t>Оценка ожидаемого исполнения бюджета Вытегорского муниципального района за 2021 год</t>
  </si>
  <si>
    <t>Субсидии бюджетам муниципальных районов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</si>
  <si>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Субсидии бюджетам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</si>
</sst>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;"/>
    <numFmt numFmtId="188" formatCode="#,##0.00_ ;[Red]\-#,##0.00\ "/>
    <numFmt numFmtId="189" formatCode="#,##0.0_ ;[Red]\-#,##0.0\ "/>
    <numFmt numFmtId="190" formatCode="&quot;&quot;###,##0.000"/>
    <numFmt numFmtId="191" formatCode="&quot;&quot;###,##0.0"/>
    <numFmt numFmtId="192" formatCode="#,##0.0"/>
    <numFmt numFmtId="193" formatCode="0.0"/>
  </numFmts>
  <fonts count="43">
    <font>
      <sz val="10"/>
      <name val="Arial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0" fontId="1" fillId="0" borderId="0" xfId="0" applyNumberFormat="1" applyFont="1" applyAlignment="1">
      <alignment wrapText="1"/>
    </xf>
    <xf numFmtId="180" fontId="1" fillId="0" borderId="0" xfId="0" applyNumberFormat="1" applyFont="1" applyBorder="1" applyAlignment="1">
      <alignment wrapText="1"/>
    </xf>
    <xf numFmtId="0" fontId="0" fillId="0" borderId="0" xfId="52">
      <alignment/>
      <protection/>
    </xf>
    <xf numFmtId="180" fontId="3" fillId="0" borderId="0" xfId="0" applyNumberFormat="1" applyFont="1" applyAlignment="1">
      <alignment horizontal="center" vertical="center" wrapText="1"/>
    </xf>
    <xf numFmtId="0" fontId="0" fillId="0" borderId="0" xfId="52" applyAlignment="1">
      <alignment/>
      <protection/>
    </xf>
    <xf numFmtId="0" fontId="0" fillId="0" borderId="0" xfId="52" applyAlignment="1">
      <alignment horizontal="right" vertical="center"/>
      <protection/>
    </xf>
    <xf numFmtId="180" fontId="5" fillId="0" borderId="0" xfId="0" applyNumberFormat="1" applyFon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vertical="center" wrapText="1"/>
    </xf>
    <xf numFmtId="191" fontId="5" fillId="0" borderId="10" xfId="0" applyNumberFormat="1" applyFont="1" applyBorder="1" applyAlignment="1">
      <alignment horizontal="center" wrapText="1"/>
    </xf>
    <xf numFmtId="191" fontId="5" fillId="0" borderId="10" xfId="0" applyNumberFormat="1" applyFont="1" applyBorder="1" applyAlignment="1">
      <alignment horizontal="right" wrapText="1"/>
    </xf>
    <xf numFmtId="191" fontId="5" fillId="0" borderId="10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right" vertical="center" wrapText="1"/>
    </xf>
    <xf numFmtId="191" fontId="5" fillId="0" borderId="10" xfId="0" applyNumberFormat="1" applyFont="1" applyFill="1" applyBorder="1" applyAlignment="1">
      <alignment horizontal="right" vertical="center" wrapText="1"/>
    </xf>
    <xf numFmtId="0" fontId="4" fillId="0" borderId="0" xfId="52" applyFont="1" applyBorder="1" applyAlignment="1">
      <alignment horizontal="center" vertical="center" wrapText="1"/>
      <protection/>
    </xf>
    <xf numFmtId="18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80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2" applyNumberFormat="1" applyFont="1" applyFill="1" applyBorder="1" applyAlignment="1" applyProtection="1">
      <alignment vertical="center"/>
      <protection hidden="1"/>
    </xf>
    <xf numFmtId="0" fontId="6" fillId="0" borderId="17" xfId="52" applyNumberFormat="1" applyFont="1" applyFill="1" applyBorder="1" applyAlignment="1" applyProtection="1">
      <alignment horizontal="center"/>
      <protection hidden="1"/>
    </xf>
    <xf numFmtId="18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6" fillId="0" borderId="14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 vertical="center"/>
      <protection hidden="1"/>
    </xf>
    <xf numFmtId="189" fontId="6" fillId="33" borderId="14" xfId="52" applyNumberFormat="1" applyFont="1" applyFill="1" applyBorder="1" applyAlignment="1" applyProtection="1">
      <alignment vertical="center"/>
      <protection hidden="1"/>
    </xf>
    <xf numFmtId="0" fontId="6" fillId="0" borderId="14" xfId="52" applyNumberFormat="1" applyFont="1" applyFill="1" applyBorder="1" applyAlignment="1" applyProtection="1">
      <alignment vertical="center" wrapText="1"/>
      <protection hidden="1"/>
    </xf>
    <xf numFmtId="189" fontId="6" fillId="0" borderId="14" xfId="52" applyNumberFormat="1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>
      <alignment vertical="center" wrapText="1"/>
    </xf>
    <xf numFmtId="180" fontId="5" fillId="0" borderId="11" xfId="0" applyNumberFormat="1" applyFont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41" fillId="0" borderId="14" xfId="0" applyFont="1" applyBorder="1" applyAlignment="1">
      <alignment vertical="center" wrapText="1"/>
    </xf>
    <xf numFmtId="193" fontId="6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80" fontId="5" fillId="0" borderId="18" xfId="0" applyNumberFormat="1" applyFont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6" fillId="33" borderId="14" xfId="52" applyFont="1" applyFill="1" applyBorder="1" applyAlignment="1" applyProtection="1">
      <alignment horizontal="right" vertical="center"/>
      <protection hidden="1"/>
    </xf>
    <xf numFmtId="0" fontId="6" fillId="0" borderId="14" xfId="52" applyFont="1" applyBorder="1" applyAlignment="1">
      <alignment horizontal="right" vertical="center"/>
      <protection/>
    </xf>
    <xf numFmtId="18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right" vertical="center" wrapText="1"/>
    </xf>
    <xf numFmtId="180" fontId="3" fillId="0" borderId="2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 wrapText="1"/>
    </xf>
    <xf numFmtId="191" fontId="3" fillId="0" borderId="20" xfId="0" applyNumberFormat="1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0"/>
  <sheetViews>
    <sheetView zoomScale="120" zoomScaleNormal="120" zoomScalePageLayoutView="0" workbookViewId="0" topLeftCell="A51">
      <selection activeCell="B52" sqref="B52"/>
    </sheetView>
  </sheetViews>
  <sheetFormatPr defaultColWidth="9.140625" defaultRowHeight="12.75"/>
  <cols>
    <col min="1" max="1" width="9.140625" style="3" customWidth="1"/>
    <col min="2" max="2" width="59.28125" style="3" customWidth="1"/>
    <col min="3" max="3" width="28.00390625" style="3" customWidth="1"/>
    <col min="4" max="4" width="22.421875" style="6" customWidth="1"/>
    <col min="5" max="5" width="17.57421875" style="3" customWidth="1"/>
    <col min="6" max="16384" width="9.140625" style="3" customWidth="1"/>
  </cols>
  <sheetData>
    <row r="1" spans="2:4" s="5" customFormat="1" ht="49.5" customHeight="1">
      <c r="B1" s="17" t="s">
        <v>231</v>
      </c>
      <c r="C1" s="17"/>
      <c r="D1" s="17"/>
    </row>
    <row r="2" spans="2:4" s="5" customFormat="1" ht="18.75" customHeight="1">
      <c r="B2" s="25" t="s">
        <v>0</v>
      </c>
      <c r="C2" s="25"/>
      <c r="D2" s="25"/>
    </row>
    <row r="3" spans="2:4" s="5" customFormat="1" ht="45">
      <c r="B3" s="26" t="s">
        <v>136</v>
      </c>
      <c r="C3" s="26" t="s">
        <v>2</v>
      </c>
      <c r="D3" s="26" t="s">
        <v>137</v>
      </c>
    </row>
    <row r="4" spans="2:4" s="5" customFormat="1" ht="15">
      <c r="B4" s="26">
        <v>1</v>
      </c>
      <c r="C4" s="26">
        <v>2</v>
      </c>
      <c r="D4" s="27">
        <v>3</v>
      </c>
    </row>
    <row r="5" spans="2:4" s="5" customFormat="1" ht="27" customHeight="1">
      <c r="B5" s="28" t="s">
        <v>127</v>
      </c>
      <c r="C5" s="29" t="s">
        <v>128</v>
      </c>
      <c r="D5" s="30">
        <f>D7+D8</f>
        <v>1110232.7000000002</v>
      </c>
    </row>
    <row r="6" spans="2:4" s="5" customFormat="1" ht="15.75" customHeight="1">
      <c r="B6" s="31" t="s">
        <v>191</v>
      </c>
      <c r="C6" s="29"/>
      <c r="D6" s="30"/>
    </row>
    <row r="7" spans="2:4" ht="20.25" customHeight="1">
      <c r="B7" s="28" t="s">
        <v>7</v>
      </c>
      <c r="C7" s="32" t="s">
        <v>129</v>
      </c>
      <c r="D7" s="33">
        <v>355978</v>
      </c>
    </row>
    <row r="8" spans="2:4" ht="22.5" customHeight="1">
      <c r="B8" s="34" t="s">
        <v>8</v>
      </c>
      <c r="C8" s="32" t="s">
        <v>130</v>
      </c>
      <c r="D8" s="33">
        <f>D10+D15+D34+D45+D55+D52+D58</f>
        <v>754254.7000000001</v>
      </c>
    </row>
    <row r="9" spans="2:4" ht="30.75" customHeight="1">
      <c r="B9" s="34" t="s">
        <v>9</v>
      </c>
      <c r="C9" s="32" t="s">
        <v>131</v>
      </c>
      <c r="D9" s="35">
        <f>D10+D15+D34+D45</f>
        <v>734072.9</v>
      </c>
    </row>
    <row r="10" spans="2:4" ht="33.75" customHeight="1">
      <c r="B10" s="34" t="s">
        <v>10</v>
      </c>
      <c r="C10" s="32" t="s">
        <v>142</v>
      </c>
      <c r="D10" s="33">
        <f>D11+D13</f>
        <v>91121.7</v>
      </c>
    </row>
    <row r="11" spans="2:4" ht="32.25" customHeight="1">
      <c r="B11" s="34" t="s">
        <v>11</v>
      </c>
      <c r="C11" s="32" t="s">
        <v>143</v>
      </c>
      <c r="D11" s="33">
        <f>D12</f>
        <v>22715.8</v>
      </c>
    </row>
    <row r="12" spans="2:4" ht="40.5" customHeight="1">
      <c r="B12" s="34" t="s">
        <v>12</v>
      </c>
      <c r="C12" s="32" t="s">
        <v>144</v>
      </c>
      <c r="D12" s="33">
        <v>22715.8</v>
      </c>
    </row>
    <row r="13" spans="2:4" ht="52.5" customHeight="1">
      <c r="B13" s="36" t="s">
        <v>166</v>
      </c>
      <c r="C13" s="32" t="s">
        <v>167</v>
      </c>
      <c r="D13" s="33">
        <f>D14</f>
        <v>68405.9</v>
      </c>
    </row>
    <row r="14" spans="2:4" ht="51.75" customHeight="1">
      <c r="B14" s="36" t="s">
        <v>165</v>
      </c>
      <c r="C14" s="32" t="s">
        <v>164</v>
      </c>
      <c r="D14" s="33">
        <v>68405.9</v>
      </c>
    </row>
    <row r="15" spans="2:4" ht="34.5" customHeight="1">
      <c r="B15" s="34" t="s">
        <v>13</v>
      </c>
      <c r="C15" s="32" t="s">
        <v>145</v>
      </c>
      <c r="D15" s="33">
        <f>D16+D18+D20+D22+D24+D26+D28+D30+D32</f>
        <v>273975.30000000005</v>
      </c>
    </row>
    <row r="16" spans="2:4" ht="50.25" customHeight="1">
      <c r="B16" s="34" t="s">
        <v>132</v>
      </c>
      <c r="C16" s="32" t="s">
        <v>146</v>
      </c>
      <c r="D16" s="33">
        <f>D17</f>
        <v>5295.9</v>
      </c>
    </row>
    <row r="17" spans="2:4" ht="58.5" customHeight="1">
      <c r="B17" s="34" t="s">
        <v>133</v>
      </c>
      <c r="C17" s="32" t="s">
        <v>147</v>
      </c>
      <c r="D17" s="33">
        <v>5295.9</v>
      </c>
    </row>
    <row r="18" spans="2:4" ht="139.5" customHeight="1">
      <c r="B18" s="37" t="s">
        <v>112</v>
      </c>
      <c r="C18" s="32" t="s">
        <v>148</v>
      </c>
      <c r="D18" s="33">
        <f>D19</f>
        <v>21619</v>
      </c>
    </row>
    <row r="19" spans="2:4" ht="129.75" customHeight="1">
      <c r="B19" s="36" t="s">
        <v>168</v>
      </c>
      <c r="C19" s="32" t="s">
        <v>149</v>
      </c>
      <c r="D19" s="33">
        <v>21619</v>
      </c>
    </row>
    <row r="20" spans="2:4" ht="111" customHeight="1">
      <c r="B20" s="37" t="s">
        <v>140</v>
      </c>
      <c r="C20" s="32" t="s">
        <v>170</v>
      </c>
      <c r="D20" s="33">
        <f>D21</f>
        <v>2326.3</v>
      </c>
    </row>
    <row r="21" spans="2:4" ht="78.75" customHeight="1">
      <c r="B21" s="38" t="s">
        <v>141</v>
      </c>
      <c r="C21" s="32" t="s">
        <v>169</v>
      </c>
      <c r="D21" s="33">
        <v>2326.3</v>
      </c>
    </row>
    <row r="22" spans="2:4" ht="87.75" customHeight="1">
      <c r="B22" s="39" t="s">
        <v>192</v>
      </c>
      <c r="C22" s="36" t="s">
        <v>172</v>
      </c>
      <c r="D22" s="33">
        <f>D23</f>
        <v>3137.5</v>
      </c>
    </row>
    <row r="23" spans="2:4" ht="86.25" customHeight="1">
      <c r="B23" s="39" t="s">
        <v>193</v>
      </c>
      <c r="C23" s="36" t="s">
        <v>171</v>
      </c>
      <c r="D23" s="33">
        <v>3137.5</v>
      </c>
    </row>
    <row r="24" spans="2:4" ht="66" customHeight="1">
      <c r="B24" s="39" t="s">
        <v>173</v>
      </c>
      <c r="C24" s="37" t="s">
        <v>175</v>
      </c>
      <c r="D24" s="33">
        <f>D25</f>
        <v>15123.9</v>
      </c>
    </row>
    <row r="25" spans="2:4" ht="69.75" customHeight="1">
      <c r="B25" s="39" t="s">
        <v>174</v>
      </c>
      <c r="C25" s="37" t="s">
        <v>176</v>
      </c>
      <c r="D25" s="33">
        <v>15123.9</v>
      </c>
    </row>
    <row r="26" spans="2:4" ht="54.75" customHeight="1">
      <c r="B26" s="39" t="s">
        <v>194</v>
      </c>
      <c r="C26" s="32" t="s">
        <v>197</v>
      </c>
      <c r="D26" s="33">
        <f>D27</f>
        <v>166.8</v>
      </c>
    </row>
    <row r="27" spans="2:4" ht="48" customHeight="1">
      <c r="B27" s="39" t="s">
        <v>195</v>
      </c>
      <c r="C27" s="32" t="s">
        <v>196</v>
      </c>
      <c r="D27" s="33">
        <v>166.8</v>
      </c>
    </row>
    <row r="28" spans="2:4" ht="47.25" customHeight="1">
      <c r="B28" s="39" t="s">
        <v>198</v>
      </c>
      <c r="C28" s="32" t="s">
        <v>162</v>
      </c>
      <c r="D28" s="33">
        <f>D29</f>
        <v>3803.9</v>
      </c>
    </row>
    <row r="29" spans="2:4" ht="57" customHeight="1">
      <c r="B29" s="39" t="s">
        <v>199</v>
      </c>
      <c r="C29" s="32" t="s">
        <v>163</v>
      </c>
      <c r="D29" s="33">
        <v>3803.9</v>
      </c>
    </row>
    <row r="30" spans="2:4" ht="69" customHeight="1">
      <c r="B30" s="39" t="s">
        <v>233</v>
      </c>
      <c r="C30" s="36" t="s">
        <v>201</v>
      </c>
      <c r="D30" s="33">
        <f>D31</f>
        <v>89935.1</v>
      </c>
    </row>
    <row r="31" spans="2:4" ht="65.25" customHeight="1">
      <c r="B31" s="39" t="s">
        <v>232</v>
      </c>
      <c r="C31" s="36" t="s">
        <v>200</v>
      </c>
      <c r="D31" s="33">
        <v>89935.1</v>
      </c>
    </row>
    <row r="32" spans="2:4" ht="22.5" customHeight="1">
      <c r="B32" s="34" t="s">
        <v>14</v>
      </c>
      <c r="C32" s="32" t="s">
        <v>150</v>
      </c>
      <c r="D32" s="33">
        <f>D33</f>
        <v>132566.9</v>
      </c>
    </row>
    <row r="33" spans="2:4" ht="27.75" customHeight="1">
      <c r="B33" s="34" t="s">
        <v>15</v>
      </c>
      <c r="C33" s="32" t="s">
        <v>151</v>
      </c>
      <c r="D33" s="33">
        <v>132566.9</v>
      </c>
    </row>
    <row r="34" spans="2:4" ht="33.75" customHeight="1">
      <c r="B34" s="34" t="s">
        <v>16</v>
      </c>
      <c r="C34" s="32" t="s">
        <v>152</v>
      </c>
      <c r="D34" s="33">
        <f>D35+D37+D39+D41+D43</f>
        <v>352110.3</v>
      </c>
    </row>
    <row r="35" spans="2:4" ht="41.25" customHeight="1">
      <c r="B35" s="34" t="s">
        <v>17</v>
      </c>
      <c r="C35" s="32" t="s">
        <v>153</v>
      </c>
      <c r="D35" s="33">
        <f>D36</f>
        <v>333351.3</v>
      </c>
    </row>
    <row r="36" spans="2:4" ht="60" customHeight="1">
      <c r="B36" s="34" t="s">
        <v>18</v>
      </c>
      <c r="C36" s="32" t="s">
        <v>154</v>
      </c>
      <c r="D36" s="33">
        <v>333351.3</v>
      </c>
    </row>
    <row r="37" spans="2:4" ht="58.5" customHeight="1">
      <c r="B37" s="34" t="s">
        <v>113</v>
      </c>
      <c r="C37" s="32" t="s">
        <v>155</v>
      </c>
      <c r="D37" s="33">
        <f>D38</f>
        <v>10.1</v>
      </c>
    </row>
    <row r="38" spans="2:4" ht="69" customHeight="1">
      <c r="B38" s="34" t="s">
        <v>114</v>
      </c>
      <c r="C38" s="32" t="s">
        <v>156</v>
      </c>
      <c r="D38" s="33">
        <v>10.1</v>
      </c>
    </row>
    <row r="39" spans="2:4" ht="66.75" customHeight="1">
      <c r="B39" s="39" t="s">
        <v>202</v>
      </c>
      <c r="C39" s="36" t="s">
        <v>205</v>
      </c>
      <c r="D39" s="33">
        <f>D40</f>
        <v>15811.5</v>
      </c>
    </row>
    <row r="40" spans="2:4" ht="69" customHeight="1">
      <c r="B40" s="39" t="s">
        <v>203</v>
      </c>
      <c r="C40" s="36" t="s">
        <v>204</v>
      </c>
      <c r="D40" s="33">
        <v>15811.5</v>
      </c>
    </row>
    <row r="41" spans="2:4" ht="39.75" customHeight="1">
      <c r="B41" s="39" t="s">
        <v>206</v>
      </c>
      <c r="C41" s="36" t="s">
        <v>208</v>
      </c>
      <c r="D41" s="33">
        <f>D42</f>
        <v>460.7</v>
      </c>
    </row>
    <row r="42" spans="2:4" ht="39.75" customHeight="1">
      <c r="B42" s="39" t="s">
        <v>207</v>
      </c>
      <c r="C42" s="36" t="s">
        <v>209</v>
      </c>
      <c r="D42" s="33">
        <v>460.7</v>
      </c>
    </row>
    <row r="43" spans="2:4" ht="32.25" customHeight="1">
      <c r="B43" s="37" t="s">
        <v>179</v>
      </c>
      <c r="C43" s="36" t="s">
        <v>180</v>
      </c>
      <c r="D43" s="33">
        <f>D44</f>
        <v>2476.7</v>
      </c>
    </row>
    <row r="44" spans="2:4" ht="36.75" customHeight="1">
      <c r="B44" s="36" t="s">
        <v>177</v>
      </c>
      <c r="C44" s="36" t="s">
        <v>178</v>
      </c>
      <c r="D44" s="33">
        <v>2476.7</v>
      </c>
    </row>
    <row r="45" spans="2:4" ht="24.75" customHeight="1">
      <c r="B45" s="34" t="s">
        <v>19</v>
      </c>
      <c r="C45" s="32" t="s">
        <v>157</v>
      </c>
      <c r="D45" s="33">
        <f>D46+D50+D48</f>
        <v>16865.6</v>
      </c>
    </row>
    <row r="46" spans="2:4" ht="68.25" customHeight="1">
      <c r="B46" s="34" t="s">
        <v>20</v>
      </c>
      <c r="C46" s="32" t="s">
        <v>158</v>
      </c>
      <c r="D46" s="33">
        <f>D47</f>
        <v>15337.1</v>
      </c>
    </row>
    <row r="47" spans="2:4" ht="80.25" customHeight="1">
      <c r="B47" s="34" t="s">
        <v>21</v>
      </c>
      <c r="C47" s="32" t="s">
        <v>159</v>
      </c>
      <c r="D47" s="33">
        <v>15337.1</v>
      </c>
    </row>
    <row r="48" spans="2:4" ht="36.75" customHeight="1">
      <c r="B48" s="37" t="s">
        <v>183</v>
      </c>
      <c r="C48" s="36" t="s">
        <v>184</v>
      </c>
      <c r="D48" s="33">
        <f>D49</f>
        <v>52.1</v>
      </c>
    </row>
    <row r="49" spans="2:4" ht="36.75" customHeight="1">
      <c r="B49" s="40" t="s">
        <v>181</v>
      </c>
      <c r="C49" s="36" t="s">
        <v>182</v>
      </c>
      <c r="D49" s="33">
        <v>52.1</v>
      </c>
    </row>
    <row r="50" spans="2:4" ht="25.5" customHeight="1">
      <c r="B50" s="34" t="s">
        <v>134</v>
      </c>
      <c r="C50" s="32" t="s">
        <v>160</v>
      </c>
      <c r="D50" s="33">
        <f>D51</f>
        <v>1476.4</v>
      </c>
    </row>
    <row r="51" spans="2:4" ht="38.25" customHeight="1">
      <c r="B51" s="34" t="s">
        <v>135</v>
      </c>
      <c r="C51" s="32" t="s">
        <v>161</v>
      </c>
      <c r="D51" s="33">
        <v>1476.4</v>
      </c>
    </row>
    <row r="52" spans="2:4" ht="48.75" customHeight="1">
      <c r="B52" s="41" t="s">
        <v>215</v>
      </c>
      <c r="C52" s="32" t="s">
        <v>212</v>
      </c>
      <c r="D52" s="33">
        <f>D53</f>
        <v>20</v>
      </c>
    </row>
    <row r="53" spans="2:4" ht="49.5" customHeight="1">
      <c r="B53" s="39" t="s">
        <v>210</v>
      </c>
      <c r="C53" s="42" t="s">
        <v>213</v>
      </c>
      <c r="D53" s="33">
        <f>D54</f>
        <v>20</v>
      </c>
    </row>
    <row r="54" spans="2:4" ht="47.25" customHeight="1">
      <c r="B54" s="39" t="s">
        <v>211</v>
      </c>
      <c r="C54" s="42" t="s">
        <v>214</v>
      </c>
      <c r="D54" s="33">
        <v>20</v>
      </c>
    </row>
    <row r="55" spans="2:4" ht="35.25" customHeight="1">
      <c r="B55" s="41" t="s">
        <v>189</v>
      </c>
      <c r="C55" s="32" t="s">
        <v>190</v>
      </c>
      <c r="D55" s="33">
        <f>D56</f>
        <v>20000</v>
      </c>
    </row>
    <row r="56" spans="2:4" ht="31.5" customHeight="1">
      <c r="B56" s="43" t="s">
        <v>187</v>
      </c>
      <c r="C56" s="42" t="s">
        <v>188</v>
      </c>
      <c r="D56" s="33">
        <f>D57</f>
        <v>20000</v>
      </c>
    </row>
    <row r="57" spans="2:4" ht="36" customHeight="1">
      <c r="B57" s="44" t="s">
        <v>185</v>
      </c>
      <c r="C57" s="42" t="s">
        <v>186</v>
      </c>
      <c r="D57" s="33">
        <v>20000</v>
      </c>
    </row>
    <row r="58" spans="2:4" ht="24" customHeight="1">
      <c r="B58" s="39" t="s">
        <v>218</v>
      </c>
      <c r="C58" s="32" t="s">
        <v>219</v>
      </c>
      <c r="D58" s="45">
        <f>D59</f>
        <v>161.8</v>
      </c>
    </row>
    <row r="59" spans="2:4" ht="38.25" customHeight="1">
      <c r="B59" s="39" t="s">
        <v>216</v>
      </c>
      <c r="C59" s="42" t="s">
        <v>220</v>
      </c>
      <c r="D59" s="46">
        <f>D60</f>
        <v>161.8</v>
      </c>
    </row>
    <row r="60" spans="2:4" ht="50.25" customHeight="1">
      <c r="B60" s="39" t="s">
        <v>217</v>
      </c>
      <c r="C60" s="42" t="s">
        <v>221</v>
      </c>
      <c r="D60" s="46">
        <v>161.8</v>
      </c>
    </row>
  </sheetData>
  <sheetProtection/>
  <mergeCells count="2">
    <mergeCell ref="B1:D1"/>
    <mergeCell ref="B2:D2"/>
  </mergeCells>
  <printOptions/>
  <pageMargins left="1.1811023622047245" right="0.31496062992125984" top="0.9055118110236221" bottom="0.2362204724409449" header="0.3937007874015748" footer="0.2362204724409449"/>
  <pageSetup fitToHeight="2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6"/>
  <sheetViews>
    <sheetView tabSelected="1" zoomScalePageLayoutView="0" workbookViewId="0" topLeftCell="A40">
      <selection activeCell="B55" sqref="B55"/>
    </sheetView>
  </sheetViews>
  <sheetFormatPr defaultColWidth="9.140625" defaultRowHeight="12.75"/>
  <cols>
    <col min="2" max="2" width="55.00390625" style="0" customWidth="1"/>
    <col min="3" max="3" width="29.28125" style="0" customWidth="1"/>
    <col min="4" max="4" width="0" style="0" hidden="1" customWidth="1"/>
    <col min="5" max="5" width="22.57421875" style="0" customWidth="1"/>
  </cols>
  <sheetData>
    <row r="2" spans="2:5" ht="22.5" customHeight="1">
      <c r="B2" s="18" t="s">
        <v>22</v>
      </c>
      <c r="C2" s="19"/>
      <c r="D2" s="19"/>
      <c r="E2" s="19"/>
    </row>
    <row r="3" spans="2:5" ht="15">
      <c r="B3" s="7"/>
      <c r="C3" s="7"/>
      <c r="D3" s="7"/>
      <c r="E3" s="7"/>
    </row>
    <row r="4" spans="2:5" ht="27" customHeight="1">
      <c r="B4" s="20" t="s">
        <v>1</v>
      </c>
      <c r="C4" s="22" t="s">
        <v>23</v>
      </c>
      <c r="D4" s="22" t="s">
        <v>108</v>
      </c>
      <c r="E4" s="24"/>
    </row>
    <row r="5" spans="2:5" ht="66" customHeight="1">
      <c r="B5" s="21"/>
      <c r="C5" s="23"/>
      <c r="D5" s="24"/>
      <c r="E5" s="24"/>
    </row>
    <row r="6" spans="2:5" ht="15">
      <c r="B6" s="8" t="s">
        <v>3</v>
      </c>
      <c r="C6" s="9" t="s">
        <v>4</v>
      </c>
      <c r="D6" s="9" t="s">
        <v>5</v>
      </c>
      <c r="E6" s="10">
        <v>3</v>
      </c>
    </row>
    <row r="7" spans="2:5" ht="30">
      <c r="B7" s="11" t="s">
        <v>138</v>
      </c>
      <c r="C7" s="12" t="s">
        <v>6</v>
      </c>
      <c r="D7" s="13"/>
      <c r="E7" s="15">
        <f>E8+E16+E19+E24+E29+E32+E38+E41+E44+E48+E52</f>
        <v>1177841.5</v>
      </c>
    </row>
    <row r="8" spans="2:5" ht="25.5" customHeight="1">
      <c r="B8" s="11" t="s">
        <v>24</v>
      </c>
      <c r="C8" s="14" t="s">
        <v>25</v>
      </c>
      <c r="D8" s="15"/>
      <c r="E8" s="15">
        <f>E9+E10+E11+E12+E13+E14+E15</f>
        <v>77543.4</v>
      </c>
    </row>
    <row r="9" spans="2:5" ht="34.5" customHeight="1">
      <c r="B9" s="11" t="s">
        <v>26</v>
      </c>
      <c r="C9" s="14" t="s">
        <v>27</v>
      </c>
      <c r="D9" s="15"/>
      <c r="E9" s="15">
        <v>1979.3</v>
      </c>
    </row>
    <row r="10" spans="2:5" ht="51.75" customHeight="1">
      <c r="B10" s="11" t="s">
        <v>28</v>
      </c>
      <c r="C10" s="14" t="s">
        <v>29</v>
      </c>
      <c r="D10" s="15"/>
      <c r="E10" s="15">
        <v>2259.6</v>
      </c>
    </row>
    <row r="11" spans="2:5" ht="51" customHeight="1">
      <c r="B11" s="11" t="s">
        <v>30</v>
      </c>
      <c r="C11" s="14" t="s">
        <v>31</v>
      </c>
      <c r="D11" s="15"/>
      <c r="E11" s="15">
        <v>36300.6</v>
      </c>
    </row>
    <row r="12" spans="2:5" ht="23.25" customHeight="1">
      <c r="B12" s="11" t="s">
        <v>32</v>
      </c>
      <c r="C12" s="14" t="s">
        <v>33</v>
      </c>
      <c r="D12" s="15"/>
      <c r="E12" s="15">
        <v>10.1</v>
      </c>
    </row>
    <row r="13" spans="2:5" ht="50.25" customHeight="1">
      <c r="B13" s="11" t="s">
        <v>34</v>
      </c>
      <c r="C13" s="14" t="s">
        <v>35</v>
      </c>
      <c r="D13" s="15"/>
      <c r="E13" s="15">
        <v>7502.9</v>
      </c>
    </row>
    <row r="14" spans="2:5" ht="23.25" customHeight="1">
      <c r="B14" s="11" t="s">
        <v>36</v>
      </c>
      <c r="C14" s="14" t="s">
        <v>37</v>
      </c>
      <c r="D14" s="15"/>
      <c r="E14" s="15">
        <v>3000</v>
      </c>
    </row>
    <row r="15" spans="2:5" ht="23.25" customHeight="1">
      <c r="B15" s="11" t="s">
        <v>38</v>
      </c>
      <c r="C15" s="14" t="s">
        <v>39</v>
      </c>
      <c r="D15" s="15"/>
      <c r="E15" s="15">
        <v>26490.9</v>
      </c>
    </row>
    <row r="16" spans="2:5" ht="40.5" customHeight="1">
      <c r="B16" s="11" t="s">
        <v>40</v>
      </c>
      <c r="C16" s="14" t="s">
        <v>41</v>
      </c>
      <c r="D16" s="15"/>
      <c r="E16" s="15">
        <f>E17+E18</f>
        <v>4306.2</v>
      </c>
    </row>
    <row r="17" spans="2:5" ht="48" customHeight="1">
      <c r="B17" s="11" t="s">
        <v>222</v>
      </c>
      <c r="C17" s="14" t="s">
        <v>223</v>
      </c>
      <c r="D17" s="15"/>
      <c r="E17" s="15">
        <v>3103</v>
      </c>
    </row>
    <row r="18" spans="2:5" ht="36.75" customHeight="1">
      <c r="B18" s="11" t="s">
        <v>42</v>
      </c>
      <c r="C18" s="14" t="s">
        <v>43</v>
      </c>
      <c r="D18" s="15"/>
      <c r="E18" s="15">
        <v>1203.2</v>
      </c>
    </row>
    <row r="19" spans="2:5" ht="24.75" customHeight="1">
      <c r="B19" s="11" t="s">
        <v>44</v>
      </c>
      <c r="C19" s="14" t="s">
        <v>45</v>
      </c>
      <c r="D19" s="15"/>
      <c r="E19" s="15">
        <f>E20+E21+E22+E23</f>
        <v>187616.59999999998</v>
      </c>
    </row>
    <row r="20" spans="2:5" ht="21" customHeight="1">
      <c r="B20" s="11" t="s">
        <v>46</v>
      </c>
      <c r="C20" s="14" t="s">
        <v>47</v>
      </c>
      <c r="D20" s="15"/>
      <c r="E20" s="15">
        <v>950</v>
      </c>
    </row>
    <row r="21" spans="2:5" ht="25.5" customHeight="1">
      <c r="B21" s="11" t="s">
        <v>48</v>
      </c>
      <c r="C21" s="14" t="s">
        <v>49</v>
      </c>
      <c r="D21" s="15"/>
      <c r="E21" s="15">
        <v>6375.7</v>
      </c>
    </row>
    <row r="22" spans="2:5" ht="21.75" customHeight="1">
      <c r="B22" s="11" t="s">
        <v>50</v>
      </c>
      <c r="C22" s="14" t="s">
        <v>51</v>
      </c>
      <c r="D22" s="15"/>
      <c r="E22" s="15">
        <v>73948.5</v>
      </c>
    </row>
    <row r="23" spans="2:5" ht="19.5" customHeight="1">
      <c r="B23" s="11" t="s">
        <v>52</v>
      </c>
      <c r="C23" s="14" t="s">
        <v>53</v>
      </c>
      <c r="D23" s="15"/>
      <c r="E23" s="15">
        <v>106342.4</v>
      </c>
    </row>
    <row r="24" spans="2:5" ht="27" customHeight="1">
      <c r="B24" s="11" t="s">
        <v>54</v>
      </c>
      <c r="C24" s="14" t="s">
        <v>55</v>
      </c>
      <c r="D24" s="15"/>
      <c r="E24" s="15">
        <f>E25+E26+E28+E27</f>
        <v>78453.90000000001</v>
      </c>
    </row>
    <row r="25" spans="2:5" ht="24" customHeight="1">
      <c r="B25" s="11" t="s">
        <v>56</v>
      </c>
      <c r="C25" s="14" t="s">
        <v>57</v>
      </c>
      <c r="D25" s="15"/>
      <c r="E25" s="15">
        <v>36594.7</v>
      </c>
    </row>
    <row r="26" spans="2:5" ht="29.25" customHeight="1">
      <c r="B26" s="11" t="s">
        <v>58</v>
      </c>
      <c r="C26" s="14" t="s">
        <v>59</v>
      </c>
      <c r="D26" s="15"/>
      <c r="E26" s="15">
        <v>33090.9</v>
      </c>
    </row>
    <row r="27" spans="2:5" ht="23.25" customHeight="1">
      <c r="B27" s="11" t="s">
        <v>125</v>
      </c>
      <c r="C27" s="14" t="s">
        <v>126</v>
      </c>
      <c r="D27" s="15"/>
      <c r="E27" s="15">
        <v>4471</v>
      </c>
    </row>
    <row r="28" spans="2:5" ht="32.25" customHeight="1">
      <c r="B28" s="11" t="s">
        <v>60</v>
      </c>
      <c r="C28" s="14" t="s">
        <v>61</v>
      </c>
      <c r="D28" s="15"/>
      <c r="E28" s="15">
        <v>4297.3</v>
      </c>
    </row>
    <row r="29" spans="2:5" ht="23.25" customHeight="1">
      <c r="B29" s="11" t="s">
        <v>62</v>
      </c>
      <c r="C29" s="14" t="s">
        <v>63</v>
      </c>
      <c r="D29" s="15"/>
      <c r="E29" s="15">
        <f>E31+E30</f>
        <v>6353</v>
      </c>
    </row>
    <row r="30" spans="2:5" ht="23.25" customHeight="1">
      <c r="B30" s="11" t="s">
        <v>225</v>
      </c>
      <c r="C30" s="14" t="s">
        <v>224</v>
      </c>
      <c r="D30" s="15"/>
      <c r="E30" s="15">
        <v>2061.9</v>
      </c>
    </row>
    <row r="31" spans="2:5" ht="33.75" customHeight="1">
      <c r="B31" s="11" t="s">
        <v>64</v>
      </c>
      <c r="C31" s="14" t="s">
        <v>65</v>
      </c>
      <c r="D31" s="15"/>
      <c r="E31" s="15">
        <v>4291.1</v>
      </c>
    </row>
    <row r="32" spans="2:5" ht="28.5" customHeight="1">
      <c r="B32" s="11" t="s">
        <v>66</v>
      </c>
      <c r="C32" s="14" t="s">
        <v>67</v>
      </c>
      <c r="D32" s="15"/>
      <c r="E32" s="15">
        <f>E33+E34+E35+E36+E37</f>
        <v>531974.1</v>
      </c>
    </row>
    <row r="33" spans="2:5" ht="24" customHeight="1">
      <c r="B33" s="11" t="s">
        <v>68</v>
      </c>
      <c r="C33" s="14" t="s">
        <v>69</v>
      </c>
      <c r="D33" s="15"/>
      <c r="E33" s="15">
        <v>127357.2</v>
      </c>
    </row>
    <row r="34" spans="2:5" ht="24.75" customHeight="1">
      <c r="B34" s="11" t="s">
        <v>70</v>
      </c>
      <c r="C34" s="14" t="s">
        <v>71</v>
      </c>
      <c r="D34" s="15"/>
      <c r="E34" s="15">
        <v>298950.5</v>
      </c>
    </row>
    <row r="35" spans="2:5" ht="24.75" customHeight="1">
      <c r="B35" s="11" t="s">
        <v>109</v>
      </c>
      <c r="C35" s="14" t="s">
        <v>110</v>
      </c>
      <c r="D35" s="15"/>
      <c r="E35" s="15">
        <v>34556</v>
      </c>
    </row>
    <row r="36" spans="2:5" ht="24.75" customHeight="1">
      <c r="B36" s="11" t="s">
        <v>111</v>
      </c>
      <c r="C36" s="14" t="s">
        <v>72</v>
      </c>
      <c r="D36" s="15"/>
      <c r="E36" s="15">
        <v>3976.7</v>
      </c>
    </row>
    <row r="37" spans="2:5" ht="22.5" customHeight="1">
      <c r="B37" s="11" t="s">
        <v>73</v>
      </c>
      <c r="C37" s="14" t="s">
        <v>74</v>
      </c>
      <c r="D37" s="15"/>
      <c r="E37" s="15">
        <v>67133.7</v>
      </c>
    </row>
    <row r="38" spans="2:5" ht="27" customHeight="1">
      <c r="B38" s="11" t="s">
        <v>75</v>
      </c>
      <c r="C38" s="14" t="s">
        <v>76</v>
      </c>
      <c r="D38" s="15"/>
      <c r="E38" s="15">
        <f>E39+E40</f>
        <v>177957.7</v>
      </c>
    </row>
    <row r="39" spans="2:5" ht="20.25" customHeight="1">
      <c r="B39" s="11" t="s">
        <v>77</v>
      </c>
      <c r="C39" s="14" t="s">
        <v>78</v>
      </c>
      <c r="D39" s="15"/>
      <c r="E39" s="15">
        <v>168833.7</v>
      </c>
    </row>
    <row r="40" spans="2:5" ht="26.25" customHeight="1">
      <c r="B40" s="11" t="s">
        <v>79</v>
      </c>
      <c r="C40" s="14" t="s">
        <v>80</v>
      </c>
      <c r="D40" s="15"/>
      <c r="E40" s="15">
        <v>9124</v>
      </c>
    </row>
    <row r="41" spans="2:5" ht="24.75" customHeight="1">
      <c r="B41" s="11" t="s">
        <v>81</v>
      </c>
      <c r="C41" s="14" t="s">
        <v>82</v>
      </c>
      <c r="D41" s="15"/>
      <c r="E41" s="15">
        <f>E42+E43</f>
        <v>987.8</v>
      </c>
    </row>
    <row r="42" spans="2:5" ht="23.25" customHeight="1">
      <c r="B42" s="11" t="s">
        <v>83</v>
      </c>
      <c r="C42" s="14" t="s">
        <v>84</v>
      </c>
      <c r="D42" s="15"/>
      <c r="E42" s="15">
        <v>297.8</v>
      </c>
    </row>
    <row r="43" spans="2:5" ht="21.75" customHeight="1">
      <c r="B43" s="11" t="s">
        <v>85</v>
      </c>
      <c r="C43" s="14" t="s">
        <v>86</v>
      </c>
      <c r="D43" s="15"/>
      <c r="E43" s="15">
        <v>690</v>
      </c>
    </row>
    <row r="44" spans="2:5" ht="26.25" customHeight="1">
      <c r="B44" s="11" t="s">
        <v>87</v>
      </c>
      <c r="C44" s="14" t="s">
        <v>88</v>
      </c>
      <c r="D44" s="15"/>
      <c r="E44" s="15">
        <f>E45+E46+E47</f>
        <v>15651</v>
      </c>
    </row>
    <row r="45" spans="2:5" ht="18" customHeight="1">
      <c r="B45" s="11" t="s">
        <v>89</v>
      </c>
      <c r="C45" s="14" t="s">
        <v>90</v>
      </c>
      <c r="D45" s="15"/>
      <c r="E45" s="15">
        <v>1329.4</v>
      </c>
    </row>
    <row r="46" spans="2:5" ht="21" customHeight="1">
      <c r="B46" s="11" t="s">
        <v>91</v>
      </c>
      <c r="C46" s="14" t="s">
        <v>92</v>
      </c>
      <c r="D46" s="15"/>
      <c r="E46" s="15">
        <v>9704.2</v>
      </c>
    </row>
    <row r="47" spans="2:5" ht="21" customHeight="1">
      <c r="B47" s="11" t="s">
        <v>93</v>
      </c>
      <c r="C47" s="14" t="s">
        <v>94</v>
      </c>
      <c r="D47" s="15"/>
      <c r="E47" s="15">
        <v>4617.4</v>
      </c>
    </row>
    <row r="48" spans="2:5" ht="25.5" customHeight="1">
      <c r="B48" s="11" t="s">
        <v>95</v>
      </c>
      <c r="C48" s="14" t="s">
        <v>96</v>
      </c>
      <c r="D48" s="15"/>
      <c r="E48" s="15">
        <f>E49+E50+E51</f>
        <v>34294.1</v>
      </c>
    </row>
    <row r="49" spans="2:5" ht="20.25" customHeight="1">
      <c r="B49" s="11" t="s">
        <v>97</v>
      </c>
      <c r="C49" s="14" t="s">
        <v>98</v>
      </c>
      <c r="D49" s="15"/>
      <c r="E49" s="15">
        <v>11539.8</v>
      </c>
    </row>
    <row r="50" spans="2:5" ht="22.5" customHeight="1">
      <c r="B50" s="11" t="s">
        <v>99</v>
      </c>
      <c r="C50" s="14" t="s">
        <v>100</v>
      </c>
      <c r="D50" s="15"/>
      <c r="E50" s="15">
        <v>1200</v>
      </c>
    </row>
    <row r="51" spans="2:5" ht="22.5" customHeight="1">
      <c r="B51" s="11" t="s">
        <v>227</v>
      </c>
      <c r="C51" s="14" t="s">
        <v>226</v>
      </c>
      <c r="D51" s="15"/>
      <c r="E51" s="15">
        <v>21554.3</v>
      </c>
    </row>
    <row r="52" spans="2:5" ht="57" customHeight="1">
      <c r="B52" s="11" t="s">
        <v>101</v>
      </c>
      <c r="C52" s="14" t="s">
        <v>102</v>
      </c>
      <c r="D52" s="15"/>
      <c r="E52" s="15">
        <f>E53+E54</f>
        <v>62703.7</v>
      </c>
    </row>
    <row r="53" spans="2:5" ht="59.25" customHeight="1">
      <c r="B53" s="11" t="s">
        <v>103</v>
      </c>
      <c r="C53" s="14" t="s">
        <v>104</v>
      </c>
      <c r="D53" s="15"/>
      <c r="E53" s="15">
        <v>31967.5</v>
      </c>
    </row>
    <row r="54" spans="2:5" ht="26.25" customHeight="1">
      <c r="B54" s="11" t="s">
        <v>105</v>
      </c>
      <c r="C54" s="14" t="s">
        <v>106</v>
      </c>
      <c r="D54" s="15"/>
      <c r="E54" s="15">
        <v>30736.2</v>
      </c>
    </row>
    <row r="55" spans="2:5" ht="28.5" customHeight="1">
      <c r="B55" s="11" t="s">
        <v>107</v>
      </c>
      <c r="C55" s="14" t="s">
        <v>6</v>
      </c>
      <c r="D55" s="15"/>
      <c r="E55" s="16">
        <f>E7-'Доходы бюджета'!D5</f>
        <v>67608.79999999981</v>
      </c>
    </row>
    <row r="56" spans="2:5" ht="12.75">
      <c r="B56" s="1"/>
      <c r="C56" s="1"/>
      <c r="D56" s="1"/>
      <c r="E56" s="1"/>
    </row>
  </sheetData>
  <sheetProtection/>
  <mergeCells count="4">
    <mergeCell ref="B2:E2"/>
    <mergeCell ref="B4:B5"/>
    <mergeCell ref="C4:C5"/>
    <mergeCell ref="D4:E5"/>
  </mergeCells>
  <printOptions/>
  <pageMargins left="1.8110236220472442" right="0.31496062992125984" top="0.9055118110236221" bottom="0.9055118110236221" header="0.3937007874015748" footer="0.3937007874015748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45.57421875" style="0" customWidth="1"/>
    <col min="3" max="3" width="24.57421875" style="0" customWidth="1"/>
    <col min="4" max="4" width="18.421875" style="0" customWidth="1"/>
  </cols>
  <sheetData>
    <row r="2" spans="2:4" ht="19.5" customHeight="1">
      <c r="B2" s="47" t="s">
        <v>139</v>
      </c>
      <c r="C2" s="48"/>
      <c r="D2" s="48"/>
    </row>
    <row r="3" spans="2:4" ht="12.75">
      <c r="B3" s="4"/>
      <c r="C3" s="4"/>
      <c r="D3" s="4"/>
    </row>
    <row r="4" spans="2:4" ht="66.75" customHeight="1">
      <c r="B4" s="49" t="s">
        <v>228</v>
      </c>
      <c r="C4" s="49" t="s">
        <v>229</v>
      </c>
      <c r="D4" s="50" t="s">
        <v>230</v>
      </c>
    </row>
    <row r="5" spans="2:4" ht="44.25" customHeight="1">
      <c r="B5" s="51"/>
      <c r="C5" s="51"/>
      <c r="D5" s="52"/>
    </row>
    <row r="6" spans="2:4" ht="15.75" customHeight="1">
      <c r="B6" s="53">
        <v>1</v>
      </c>
      <c r="C6" s="53">
        <v>2</v>
      </c>
      <c r="D6" s="54">
        <v>3</v>
      </c>
    </row>
    <row r="7" spans="2:4" ht="35.25" customHeight="1">
      <c r="B7" s="55" t="s">
        <v>115</v>
      </c>
      <c r="C7" s="56" t="s">
        <v>124</v>
      </c>
      <c r="D7" s="57">
        <f>D8+D10</f>
        <v>67608.79999999981</v>
      </c>
    </row>
    <row r="8" spans="2:4" ht="28.5" customHeight="1">
      <c r="B8" s="55" t="s">
        <v>118</v>
      </c>
      <c r="C8" s="56" t="s">
        <v>123</v>
      </c>
      <c r="D8" s="57">
        <f>D9</f>
        <v>-1110232.7000000002</v>
      </c>
    </row>
    <row r="9" spans="2:4" ht="38.25" customHeight="1">
      <c r="B9" s="55" t="s">
        <v>116</v>
      </c>
      <c r="C9" s="56" t="s">
        <v>122</v>
      </c>
      <c r="D9" s="57">
        <f>-'Доходы бюджета'!D5</f>
        <v>-1110232.7000000002</v>
      </c>
    </row>
    <row r="10" spans="2:4" ht="27" customHeight="1">
      <c r="B10" s="55" t="s">
        <v>119</v>
      </c>
      <c r="C10" s="56" t="s">
        <v>121</v>
      </c>
      <c r="D10" s="57">
        <f>D11</f>
        <v>1177841.5</v>
      </c>
    </row>
    <row r="11" spans="2:4" ht="36" customHeight="1">
      <c r="B11" s="58" t="s">
        <v>117</v>
      </c>
      <c r="C11" s="59" t="s">
        <v>120</v>
      </c>
      <c r="D11" s="60">
        <f>'Расходы бюджета'!E7</f>
        <v>1177841.5</v>
      </c>
    </row>
    <row r="12" spans="2:4" ht="12.75">
      <c r="B12" s="1"/>
      <c r="C12" s="2"/>
      <c r="D12" s="2"/>
    </row>
  </sheetData>
  <sheetProtection/>
  <mergeCells count="4">
    <mergeCell ref="B2:D2"/>
    <mergeCell ref="B4:B5"/>
    <mergeCell ref="C4:C5"/>
    <mergeCell ref="D4:D5"/>
  </mergeCells>
  <printOptions/>
  <pageMargins left="0.35" right="0.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Kab28_inet</dc:creator>
  <cp:keywords/>
  <dc:description/>
  <cp:lastModifiedBy>DF-8-004</cp:lastModifiedBy>
  <cp:lastPrinted>2021-11-09T13:53:28Z</cp:lastPrinted>
  <dcterms:created xsi:type="dcterms:W3CDTF">2016-11-10T09:45:49Z</dcterms:created>
  <dcterms:modified xsi:type="dcterms:W3CDTF">2021-11-09T13:54:02Z</dcterms:modified>
  <cp:category/>
  <cp:version/>
  <cp:contentType/>
  <cp:contentStatus/>
</cp:coreProperties>
</file>