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 " sheetId="1" r:id="rId1"/>
  </sheets>
  <definedNames>
    <definedName name="_xlnm.Print_Titles" localSheetId="0">'Приложение  '!$13:$13</definedName>
    <definedName name="_xlnm.Print_Area" localSheetId="0">'Приложение  '!$A$1:$E$56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<sst xmlns="http://schemas.openxmlformats.org/spreadsheetml/2006/main" count="92" uniqueCount="89">
  <si>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</si>
  <si>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</si>
  <si>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</si>
  <si>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</si>
  <si>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</si>
  <si>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</si>
  <si>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</si>
  <si>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</si>
  <si>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</si>
  <si>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</si>
  <si>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субсидии  бюджетам муниципальных районов</t>
  </si>
  <si>
    <t xml:space="preserve">Объем доходов и распределение бюджетных ассигнований муниципального дорожного фонда  Вытегорского муниципального района </t>
  </si>
  <si>
    <t>Акцизы на автомобильный бензин, дизельное топливо, на моторные масла для дизельных и (или) карбюраторных 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</si>
  <si>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 том числе:</t>
  </si>
  <si>
    <t>Ремонт автомобильных дорог и искусственных сооружений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</si>
  <si>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</si>
  <si>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</si>
  <si>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</si>
  <si>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>254 2 02 29999 05 0000 151</t>
  </si>
  <si>
    <t>133 0409 04 3 01 71360 000</t>
  </si>
  <si>
    <t xml:space="preserve">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</si>
  <si>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Выполнение работ по текущему ремонту моста в с.Александровское</t>
  </si>
  <si>
    <t xml:space="preserve">     Выполнение работ по ремонту участка дороги Белоусово-Захарьино</t>
  </si>
  <si>
    <t>133 0409 14 3 01 64030 000</t>
  </si>
  <si>
    <t>133 0409 14 3 01 S1360 000</t>
  </si>
  <si>
    <t>133 0409 14 3 01 71360 000</t>
  </si>
  <si>
    <t>133 0409 04 3 01 41310 000</t>
  </si>
  <si>
    <t>133 0409 14 3 02 41210 000</t>
  </si>
  <si>
    <t>133 0409 14 3 02 00000 000</t>
  </si>
  <si>
    <t>133 0409 14 3 01 00000 000</t>
  </si>
  <si>
    <t>Дорожное хозяйство (дорожные фонды)</t>
  </si>
  <si>
    <t>Всего расходов</t>
  </si>
  <si>
    <t>133 0409 14 3 00 00000 000</t>
  </si>
  <si>
    <t xml:space="preserve">  Ремонт  автомобильных дорог  местного значения</t>
  </si>
  <si>
    <t>133 0409 04 3 01 71350 000</t>
  </si>
  <si>
    <t>133 0409 04 3 01 S1350 000</t>
  </si>
  <si>
    <t xml:space="preserve">     Софинансирование мероприятий по ремонту автомобильных дорог  местного значения</t>
  </si>
  <si>
    <t>133 0409 04 3 01 41300 000</t>
  </si>
  <si>
    <t xml:space="preserve">      Выполнение работ по ремонту и  капитальному ремонту автомобильных дорог и искусственных сооружений</t>
  </si>
  <si>
    <t>2021 год</t>
  </si>
  <si>
    <t>2022 год</t>
  </si>
  <si>
    <t xml:space="preserve">" О районном бюджете на 2021 год и </t>
  </si>
  <si>
    <t>плановый период 2022 и 2023 годов"</t>
  </si>
  <si>
    <t>2023 год</t>
  </si>
  <si>
    <t>на 2021 год и плановый период 2022 и 2023 годов</t>
  </si>
  <si>
    <t>Остаток средств дорожного фонда на 01.01.2021 года</t>
  </si>
  <si>
    <t>133 0409 14 3 01 41380 000</t>
  </si>
  <si>
    <t>133 0409 14 3 01 71350 000</t>
  </si>
  <si>
    <t>133 0409 14 3 01 41320 000</t>
  </si>
  <si>
    <t>100 1 03 0000 01 0000 110</t>
  </si>
  <si>
    <t>254 2 02 29999 05 0000 150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</si>
  <si>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</si>
  <si>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133 0409 14 3 01 41340 000</t>
  </si>
  <si>
    <t>133 0409 14 3 01 41300 000</t>
  </si>
  <si>
    <t>133 0409 14 3 04 41410 000</t>
  </si>
  <si>
    <t>133 0409 14 3 04 41420 000</t>
  </si>
  <si>
    <t xml:space="preserve">  Выполнение работ по разработке програмы комплексного развития транспортной инфраструктуры района</t>
  </si>
  <si>
    <t>133 0409 14 3 04 00000 000</t>
  </si>
  <si>
    <t>133 0409 14 3 02 64030 000</t>
  </si>
  <si>
    <t>Приложение 7</t>
  </si>
  <si>
    <t>133 0409 14 3 01 41390 000</t>
  </si>
  <si>
    <t>133 0409 14 3 01 41391 000</t>
  </si>
  <si>
    <t xml:space="preserve">       Выполнение работ по разработке комплексной схемы организации дорожного движения на территории района</t>
  </si>
  <si>
    <t xml:space="preserve">         Решение вопросов местного значения межмуниципального характера</t>
  </si>
  <si>
    <t xml:space="preserve">         Выполнение работ по содержанию автомобильных дорог и искусственных сооружений </t>
  </si>
  <si>
    <t xml:space="preserve">    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</si>
  <si>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   Осуществление дорожной деятельности в отношении автомобильных дорог общего пользования местного значения </t>
  </si>
  <si>
    <t xml:space="preserve">     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</si>
  <si>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    Выполнение работ по устройству дороги Кюршево-Ежино</t>
  </si>
  <si>
    <t xml:space="preserve">         Выполнение работ по ремонту моста в п.Мирный</t>
  </si>
  <si>
    <t xml:space="preserve">         Выполнение работ по ремонту автодороги д.Гуляево-д.Опарино-д.Сорочье Поле</t>
  </si>
  <si>
    <t xml:space="preserve">         Выполнение работ по строительству автодороги  в д.Деминская</t>
  </si>
  <si>
    <t xml:space="preserve">         Выполнение работ по ремонту и капитальному ремонту автомобильных дорог и искусственных сооружений</t>
  </si>
  <si>
    <t>Содержание автомобильных дорог и искусственных сооружений</t>
  </si>
  <si>
    <t xml:space="preserve"> Обеспечение безопасности дорожного движения</t>
  </si>
  <si>
    <t>Подпрограмма "Развитие транспортной  системы на территории Вытегорского муниципального района на 2021-2025 годы"</t>
  </si>
  <si>
    <t>"Приложение 9</t>
  </si>
  <si>
    <t>"</t>
  </si>
  <si>
    <t xml:space="preserve">         Выполнение работ по текущему ремонту моста через р. Кимрека в д. Коштуги</t>
  </si>
  <si>
    <t>133 0409 14 3 01 41392 000</t>
  </si>
  <si>
    <t>133 0409 14 3 01 S1350 000</t>
  </si>
  <si>
    <t xml:space="preserve">     Софинансирование мероприятий по дорожной деятельности в отношении автомобильных дорог общего пользования местного значения</t>
  </si>
  <si>
    <t>133 0409 14 3 02 71350 000</t>
  </si>
  <si>
    <t>133 0409 14 3 02 S1350 000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</si>
  <si>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</si>
  <si>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 xml:space="preserve">        Софинансирование мероприятий по дорожной деятельности в отношении автомобильных дорог общего пользования местного значения</t>
  </si>
  <si>
    <t>182 1 01 02010 01 0000 110</t>
  </si>
  <si>
    <t xml:space="preserve">         Выполнение работ по текущему ремонту моста на автодороге Ундозеро-Мошниковская</t>
  </si>
  <si>
    <t>к решению Представительного Собрания                                  от 13.12.2021 № 501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</si>
</sst>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#,##0.00;[Red]\-#,##0.00;0.00"/>
    <numFmt numFmtId="185" formatCode="0\.00"/>
    <numFmt numFmtId="186" formatCode="00\.00\.00"/>
    <numFmt numFmtId="187" formatCode="0\.00\.0"/>
    <numFmt numFmtId="188" formatCode="0000\.00\.00"/>
    <numFmt numFmtId="189" formatCode="#,##0.00;[Red]\-#,##0.00"/>
    <numFmt numFmtId="190" formatCode="000000000"/>
    <numFmt numFmtId="191" formatCode="0000000"/>
    <numFmt numFmtId="192" formatCode="000"/>
    <numFmt numFmtId="193" formatCode="0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26" fillId="36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9" borderId="0" applyNumberFormat="0" applyBorder="0" applyAlignment="0" applyProtection="0"/>
    <xf numFmtId="0" fontId="26" fillId="41" borderId="0" applyNumberFormat="0" applyBorder="0" applyAlignment="0" applyProtection="0"/>
    <xf numFmtId="0" fontId="7" fillId="3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1" applyNumberFormat="0" applyAlignment="0" applyProtection="0"/>
    <xf numFmtId="0" fontId="8" fillId="13" borderId="2" applyNumberFormat="0" applyAlignment="0" applyProtection="0"/>
    <xf numFmtId="0" fontId="28" fillId="45" borderId="3" applyNumberFormat="0" applyAlignment="0" applyProtection="0"/>
    <xf numFmtId="0" fontId="9" fillId="46" borderId="4" applyNumberFormat="0" applyAlignment="0" applyProtection="0"/>
    <xf numFmtId="0" fontId="29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7" applyNumberFormat="0" applyFill="0" applyAlignment="0" applyProtection="0"/>
    <xf numFmtId="0" fontId="12" fillId="0" borderId="8" applyNumberFormat="0" applyFill="0" applyAlignment="0" applyProtection="0"/>
    <xf numFmtId="0" fontId="32" fillId="0" borderId="9" applyNumberFormat="0" applyFill="0" applyAlignment="0" applyProtection="0"/>
    <xf numFmtId="0" fontId="13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4" fillId="0" borderId="12" applyNumberFormat="0" applyFill="0" applyAlignment="0" applyProtection="0"/>
    <xf numFmtId="0" fontId="34" fillId="47" borderId="13" applyNumberFormat="0" applyAlignment="0" applyProtection="0"/>
    <xf numFmtId="0" fontId="15" fillId="48" borderId="14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7" fillId="51" borderId="0" applyNumberFormat="0" applyBorder="0" applyAlignment="0" applyProtection="0"/>
    <xf numFmtId="0" fontId="1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54" borderId="0" applyNumberFormat="0" applyBorder="0" applyAlignment="0" applyProtection="0"/>
    <xf numFmtId="0" fontId="22" fillId="7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0" fontId="23" fillId="0" borderId="19" xfId="88" applyNumberFormat="1" applyFont="1" applyFill="1" applyBorder="1" applyAlignment="1" applyProtection="1">
      <alignment horizontal="justify" wrapText="1"/>
      <protection hidden="1"/>
    </xf>
    <xf numFmtId="0" fontId="23" fillId="0" borderId="19" xfId="0" applyFont="1" applyBorder="1" applyAlignment="1">
      <alignment horizontal="justify" vertical="center" wrapText="1"/>
    </xf>
    <xf numFmtId="0" fontId="23" fillId="0" borderId="20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top" wrapText="1"/>
    </xf>
    <xf numFmtId="1" fontId="23" fillId="0" borderId="21" xfId="88" applyNumberFormat="1" applyFont="1" applyFill="1" applyBorder="1" applyAlignment="1" applyProtection="1">
      <alignment horizontal="center" vertical="center"/>
      <protection hidden="1"/>
    </xf>
    <xf numFmtId="1" fontId="23" fillId="0" borderId="20" xfId="88" applyNumberFormat="1" applyFont="1" applyFill="1" applyBorder="1" applyAlignment="1" applyProtection="1">
      <alignment horizontal="left" vertical="center"/>
      <protection hidden="1"/>
    </xf>
    <xf numFmtId="0" fontId="23" fillId="0" borderId="22" xfId="0" applyFont="1" applyFill="1" applyBorder="1" applyAlignment="1">
      <alignment horizontal="justify" vertical="center" wrapText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1" fontId="23" fillId="0" borderId="22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Font="1" applyBorder="1" applyAlignment="1">
      <alignment horizontal="center" vertical="center"/>
      <protection/>
    </xf>
    <xf numFmtId="0" fontId="24" fillId="0" borderId="20" xfId="88" applyNumberFormat="1" applyFont="1" applyFill="1" applyBorder="1" applyAlignment="1" applyProtection="1">
      <alignment wrapText="1"/>
      <protection hidden="1"/>
    </xf>
    <xf numFmtId="172" fontId="24" fillId="0" borderId="19" xfId="88" applyNumberFormat="1" applyFont="1" applyFill="1" applyBorder="1" applyAlignment="1" applyProtection="1">
      <alignment horizontal="center"/>
      <protection hidden="1"/>
    </xf>
    <xf numFmtId="0" fontId="24" fillId="0" borderId="0" xfId="88" applyFont="1">
      <alignment/>
      <protection/>
    </xf>
    <xf numFmtId="172" fontId="24" fillId="0" borderId="20" xfId="88" applyNumberFormat="1" applyFont="1" applyFill="1" applyBorder="1" applyAlignment="1" applyProtection="1">
      <alignment wrapText="1"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4" fillId="0" borderId="23" xfId="88" applyNumberFormat="1" applyFont="1" applyFill="1" applyBorder="1" applyAlignment="1" applyProtection="1">
      <alignment wrapText="1"/>
      <protection hidden="1"/>
    </xf>
    <xf numFmtId="172" fontId="23" fillId="0" borderId="24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center" wrapText="1"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Border="1" applyAlignment="1">
      <alignment horizontal="center" vertical="center"/>
      <protection/>
    </xf>
    <xf numFmtId="183" fontId="23" fillId="0" borderId="22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22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3" fillId="0" borderId="19" xfId="0" applyFont="1" applyFill="1" applyBorder="1" applyAlignment="1">
      <alignment horizontal="left" vertical="center" wrapText="1"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left" wrapText="1"/>
      <protection hidden="1"/>
    </xf>
    <xf numFmtId="183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20" xfId="0" applyFont="1" applyFill="1" applyBorder="1" applyAlignment="1">
      <alignment horizontal="left" vertical="center" wrapText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83" fontId="23" fillId="55" borderId="22" xfId="88" applyNumberFormat="1" applyFont="1" applyFill="1" applyBorder="1" applyAlignment="1" applyProtection="1">
      <alignment horizontal="center" vertical="center"/>
      <protection hidden="1"/>
    </xf>
    <xf numFmtId="183" fontId="23" fillId="55" borderId="22" xfId="88" applyNumberFormat="1" applyFont="1" applyFill="1" applyBorder="1" applyAlignment="1">
      <alignment horizontal="center" vertical="center"/>
      <protection/>
    </xf>
    <xf numFmtId="183" fontId="23" fillId="0" borderId="0" xfId="88" applyNumberFormat="1" applyFont="1">
      <alignment/>
      <protection/>
    </xf>
    <xf numFmtId="0" fontId="23" fillId="0" borderId="19" xfId="96" applyNumberFormat="1" applyFont="1" applyFill="1" applyBorder="1" applyAlignment="1" applyProtection="1">
      <alignment horizontal="left" wrapText="1"/>
      <protection hidden="1"/>
    </xf>
    <xf numFmtId="183" fontId="23" fillId="0" borderId="22" xfId="88" applyNumberFormat="1" applyFont="1" applyFill="1" applyBorder="1" applyAlignment="1">
      <alignment horizontal="center" vertical="center"/>
      <protection/>
    </xf>
    <xf numFmtId="49" fontId="23" fillId="0" borderId="19" xfId="97" applyNumberFormat="1" applyFont="1" applyFill="1" applyBorder="1" applyAlignment="1" applyProtection="1">
      <alignment horizontal="center" vertical="center" wrapText="1"/>
      <protection hidden="1"/>
    </xf>
    <xf numFmtId="0" fontId="23" fillId="56" borderId="20" xfId="0" applyFont="1" applyFill="1" applyBorder="1" applyAlignment="1">
      <alignment horizontal="left" vertical="center" wrapText="1"/>
    </xf>
    <xf numFmtId="0" fontId="25" fillId="0" borderId="0" xfId="88" applyFont="1">
      <alignment/>
      <protection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Alignment="1">
      <alignment wrapText="1"/>
    </xf>
    <xf numFmtId="0" fontId="25" fillId="0" borderId="0" xfId="88" applyNumberFormat="1" applyFont="1" applyFill="1" applyAlignment="1" applyProtection="1">
      <alignment horizontal="right" vertical="center" wrapText="1"/>
      <protection hidden="1"/>
    </xf>
    <xf numFmtId="0" fontId="25" fillId="0" borderId="0" xfId="88" applyFont="1" applyAlignment="1">
      <alignment horizontal="right"/>
      <protection/>
    </xf>
    <xf numFmtId="0" fontId="23" fillId="0" borderId="0" xfId="88" applyFont="1" applyAlignment="1">
      <alignment horizontal="right" vertical="center"/>
      <protection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3" xfId="88" applyNumberFormat="1" applyFont="1" applyFill="1" applyBorder="1" applyAlignment="1" applyProtection="1">
      <alignment horizontal="center" wrapText="1"/>
      <protection hidden="1"/>
    </xf>
    <xf numFmtId="0" fontId="23" fillId="0" borderId="25" xfId="88" applyNumberFormat="1" applyFont="1" applyFill="1" applyBorder="1" applyAlignment="1" applyProtection="1">
      <alignment horizontal="right"/>
      <protection hidden="1"/>
    </xf>
    <xf numFmtId="0" fontId="23" fillId="0" borderId="20" xfId="88" applyNumberFormat="1" applyFont="1" applyFill="1" applyBorder="1" applyAlignment="1" applyProtection="1">
      <alignment horizontal="center"/>
      <protection hidden="1"/>
    </xf>
    <xf numFmtId="0" fontId="23" fillId="0" borderId="21" xfId="88" applyNumberFormat="1" applyFont="1" applyFill="1" applyBorder="1" applyAlignment="1" applyProtection="1">
      <alignment horizontal="center"/>
      <protection hidden="1"/>
    </xf>
    <xf numFmtId="0" fontId="23" fillId="0" borderId="23" xfId="88" applyNumberFormat="1" applyFont="1" applyFill="1" applyBorder="1" applyAlignment="1" applyProtection="1">
      <alignment horizontal="center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  <xf numFmtId="0" fontId="25" fillId="0" borderId="0" xfId="88" applyFont="1" applyAlignment="1">
      <alignment horizontal="right"/>
      <protection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88" applyNumberFormat="1" applyFont="1" applyFill="1" applyAlignment="1" applyProtection="1">
      <alignment horizontal="right"/>
      <protection hidden="1"/>
    </xf>
    <xf numFmtId="0" fontId="25" fillId="0" borderId="0" xfId="0" applyFont="1" applyFill="1" applyAlignment="1">
      <alignment horizontal="right" wrapText="1"/>
    </xf>
    <xf numFmtId="0" fontId="25" fillId="0" borderId="0" xfId="88" applyNumberFormat="1" applyFont="1" applyFill="1" applyAlignment="1" applyProtection="1">
      <alignment horizontal="right" vertical="center" wrapText="1"/>
      <protection hidden="1"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Стиль 1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tabSelected="1"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57.7109375" style="12" customWidth="1"/>
    <col min="2" max="2" width="31.140625" style="12" customWidth="1"/>
    <col min="3" max="3" width="13.421875" style="12" customWidth="1"/>
    <col min="4" max="4" width="14.00390625" style="12" customWidth="1"/>
    <col min="5" max="5" width="12.28125" style="12" customWidth="1"/>
    <col min="6" max="16384" width="9.140625" style="12" customWidth="1"/>
  </cols>
  <sheetData>
    <row r="1" spans="3:11" s="51" customFormat="1" ht="15.75" customHeight="1">
      <c r="C1" s="71" t="s">
        <v>59</v>
      </c>
      <c r="D1" s="71"/>
      <c r="E1" s="71"/>
      <c r="F1" s="52"/>
      <c r="G1" s="53"/>
      <c r="H1" s="53"/>
      <c r="I1" s="53"/>
      <c r="J1" s="53"/>
      <c r="K1" s="53"/>
    </row>
    <row r="2" spans="3:11" s="51" customFormat="1" ht="24" customHeight="1">
      <c r="C2" s="71" t="s">
        <v>88</v>
      </c>
      <c r="D2" s="71"/>
      <c r="E2" s="71"/>
      <c r="F2" s="53"/>
      <c r="G2" s="53"/>
      <c r="H2" s="53"/>
      <c r="I2" s="53"/>
      <c r="J2" s="53"/>
      <c r="K2" s="53"/>
    </row>
    <row r="3" spans="3:11" s="51" customFormat="1" ht="15.75" customHeight="1">
      <c r="C3" s="52"/>
      <c r="D3" s="52"/>
      <c r="E3" s="52"/>
      <c r="F3" s="53"/>
      <c r="G3" s="53"/>
      <c r="H3" s="53"/>
      <c r="I3" s="53"/>
      <c r="J3" s="53"/>
      <c r="K3" s="53"/>
    </row>
    <row r="4" spans="1:5" s="51" customFormat="1" ht="11.25">
      <c r="A4" s="54"/>
      <c r="B4" s="70"/>
      <c r="C4" s="67"/>
      <c r="D4" s="72" t="s">
        <v>76</v>
      </c>
      <c r="E4" s="72"/>
    </row>
    <row r="5" spans="1:5" s="51" customFormat="1" ht="11.25">
      <c r="A5" s="54"/>
      <c r="B5" s="67" t="s">
        <v>9</v>
      </c>
      <c r="C5" s="67"/>
      <c r="D5" s="67"/>
      <c r="E5" s="67"/>
    </row>
    <row r="6" spans="1:5" s="51" customFormat="1" ht="11.25">
      <c r="A6" s="54"/>
      <c r="B6" s="55"/>
      <c r="C6" s="67" t="s">
        <v>41</v>
      </c>
      <c r="D6" s="67"/>
      <c r="E6" s="67"/>
    </row>
    <row r="7" spans="1:5" s="51" customFormat="1" ht="11.25">
      <c r="A7" s="54"/>
      <c r="B7" s="55"/>
      <c r="C7" s="67" t="s">
        <v>42</v>
      </c>
      <c r="D7" s="67"/>
      <c r="E7" s="67"/>
    </row>
    <row r="8" spans="1:5" ht="63" customHeight="1">
      <c r="A8" s="65" t="s">
        <v>11</v>
      </c>
      <c r="B8" s="65"/>
      <c r="C8" s="65"/>
      <c r="D8" s="65"/>
      <c r="E8" s="65"/>
    </row>
    <row r="9" spans="1:5" ht="21.75" customHeight="1">
      <c r="A9" s="66" t="s">
        <v>44</v>
      </c>
      <c r="B9" s="66"/>
      <c r="C9" s="66"/>
      <c r="D9" s="66"/>
      <c r="E9" s="66"/>
    </row>
    <row r="10" spans="1:5" ht="15" customHeight="1">
      <c r="A10" s="9"/>
      <c r="B10" s="9"/>
      <c r="C10" s="60" t="s">
        <v>7</v>
      </c>
      <c r="D10" s="60"/>
      <c r="E10" s="60"/>
    </row>
    <row r="11" spans="1:5" ht="15" customHeight="1">
      <c r="A11" s="64" t="s">
        <v>5</v>
      </c>
      <c r="B11" s="68" t="s">
        <v>3</v>
      </c>
      <c r="C11" s="61" t="s">
        <v>8</v>
      </c>
      <c r="D11" s="62"/>
      <c r="E11" s="63"/>
    </row>
    <row r="12" spans="1:5" ht="39" customHeight="1">
      <c r="A12" s="64"/>
      <c r="B12" s="69"/>
      <c r="C12" s="10" t="s">
        <v>39</v>
      </c>
      <c r="D12" s="15" t="s">
        <v>40</v>
      </c>
      <c r="E12" s="15" t="s">
        <v>43</v>
      </c>
    </row>
    <row r="13" spans="1:5" ht="15" customHeight="1">
      <c r="A13" s="14">
        <v>1</v>
      </c>
      <c r="B13" s="14">
        <v>2</v>
      </c>
      <c r="C13" s="14">
        <v>3</v>
      </c>
      <c r="D13" s="15">
        <v>4</v>
      </c>
      <c r="E13" s="15">
        <v>5</v>
      </c>
    </row>
    <row r="14" spans="1:5" ht="15" customHeight="1">
      <c r="A14" s="7" t="s">
        <v>45</v>
      </c>
      <c r="B14" s="6"/>
      <c r="C14" s="32">
        <v>6.1</v>
      </c>
      <c r="D14" s="13"/>
      <c r="E14" s="13"/>
    </row>
    <row r="15" spans="1:5" ht="18.75" customHeight="1">
      <c r="A15" s="57" t="s">
        <v>2</v>
      </c>
      <c r="B15" s="58"/>
      <c r="C15" s="59"/>
      <c r="D15" s="13"/>
      <c r="E15" s="13"/>
    </row>
    <row r="16" spans="1:5" ht="127.5" customHeight="1">
      <c r="A16" s="2" t="s">
        <v>12</v>
      </c>
      <c r="B16" s="10" t="s">
        <v>49</v>
      </c>
      <c r="C16" s="22">
        <v>23053</v>
      </c>
      <c r="D16" s="23">
        <v>23848</v>
      </c>
      <c r="E16" s="23">
        <v>25338</v>
      </c>
    </row>
    <row r="17" spans="1:5" ht="78.75" customHeight="1">
      <c r="A17" s="47" t="s">
        <v>51</v>
      </c>
      <c r="B17" s="49" t="s">
        <v>86</v>
      </c>
      <c r="C17" s="22">
        <f>12806.3+3899.5+3661.7+5700-15348.5+3367.7</f>
        <v>14086.7</v>
      </c>
      <c r="D17" s="23">
        <v>0</v>
      </c>
      <c r="E17" s="23">
        <v>0</v>
      </c>
    </row>
    <row r="18" spans="1:5" ht="30.75" customHeight="1">
      <c r="A18" s="3" t="s">
        <v>10</v>
      </c>
      <c r="B18" s="41" t="s">
        <v>50</v>
      </c>
      <c r="C18" s="22">
        <f>20000+1454.2+15348.5-597.7</f>
        <v>36205</v>
      </c>
      <c r="D18" s="23">
        <f>1454.2</f>
        <v>1454.2</v>
      </c>
      <c r="E18" s="23">
        <f>1454.2</f>
        <v>1454.2</v>
      </c>
    </row>
    <row r="19" spans="1:5" ht="30.75" customHeight="1" hidden="1">
      <c r="A19" s="3" t="s">
        <v>10</v>
      </c>
      <c r="B19" s="41" t="s">
        <v>18</v>
      </c>
      <c r="C19" s="34">
        <v>0</v>
      </c>
      <c r="D19" s="35">
        <v>0</v>
      </c>
      <c r="E19" s="35">
        <v>0</v>
      </c>
    </row>
    <row r="20" spans="1:5" ht="20.25" customHeight="1">
      <c r="A20" s="16" t="s">
        <v>1</v>
      </c>
      <c r="B20" s="21"/>
      <c r="C20" s="17">
        <f>SUM(C16:C19)</f>
        <v>73344.7</v>
      </c>
      <c r="D20" s="17">
        <f>SUM(D16:D19)</f>
        <v>25302.2</v>
      </c>
      <c r="E20" s="17">
        <f>SUM(E16:E19)</f>
        <v>26792.2</v>
      </c>
    </row>
    <row r="21" spans="1:5" ht="20.25" customHeight="1">
      <c r="A21" s="57" t="s">
        <v>4</v>
      </c>
      <c r="B21" s="58"/>
      <c r="C21" s="58"/>
      <c r="D21" s="58"/>
      <c r="E21" s="59"/>
    </row>
    <row r="22" spans="1:5" ht="20.25" customHeight="1">
      <c r="A22" s="38" t="s">
        <v>30</v>
      </c>
      <c r="B22" s="37"/>
      <c r="C22" s="39">
        <f>C23</f>
        <v>73350.8</v>
      </c>
      <c r="D22" s="39">
        <f>D23</f>
        <v>25302.2</v>
      </c>
      <c r="E22" s="39">
        <f>E23</f>
        <v>26792.2</v>
      </c>
    </row>
    <row r="23" spans="1:5" s="18" customFormat="1" ht="51" customHeight="1">
      <c r="A23" s="5" t="s">
        <v>75</v>
      </c>
      <c r="B23" s="40" t="s">
        <v>32</v>
      </c>
      <c r="C23" s="31">
        <f>C25+C46+C51</f>
        <v>73350.8</v>
      </c>
      <c r="D23" s="31">
        <f>D25+D46</f>
        <v>25302.2</v>
      </c>
      <c r="E23" s="31">
        <f>E25+E46</f>
        <v>26792.2</v>
      </c>
    </row>
    <row r="24" spans="1:5" s="18" customFormat="1" ht="15.75">
      <c r="A24" s="1" t="s">
        <v>13</v>
      </c>
      <c r="B24" s="11"/>
      <c r="C24" s="26"/>
      <c r="D24" s="27"/>
      <c r="E24" s="27"/>
    </row>
    <row r="25" spans="1:5" s="18" customFormat="1" ht="31.5">
      <c r="A25" s="1" t="s">
        <v>14</v>
      </c>
      <c r="B25" s="11" t="s">
        <v>29</v>
      </c>
      <c r="C25" s="28">
        <f>C30+C31+C33+C37+C40+C42+C43+C34+C35+C36+C39</f>
        <v>53950.9</v>
      </c>
      <c r="D25" s="28">
        <f>D30+D31+D32+D33+D37+D40+D42+D43</f>
        <v>10302.2</v>
      </c>
      <c r="E25" s="28">
        <f>E30+E31+E32+E33+E37+E40+E42+E43</f>
        <v>11792.2</v>
      </c>
    </row>
    <row r="26" spans="1:5" s="18" customFormat="1" ht="47.25" hidden="1">
      <c r="A26" s="4" t="s">
        <v>38</v>
      </c>
      <c r="B26" s="11" t="s">
        <v>37</v>
      </c>
      <c r="C26" s="28">
        <v>0</v>
      </c>
      <c r="D26" s="28"/>
      <c r="E26" s="28"/>
    </row>
    <row r="27" spans="1:5" s="18" customFormat="1" ht="36.75" customHeight="1" hidden="1">
      <c r="A27" s="24" t="s">
        <v>21</v>
      </c>
      <c r="B27" s="11" t="s">
        <v>26</v>
      </c>
      <c r="C27" s="26">
        <v>0</v>
      </c>
      <c r="D27" s="29">
        <v>0</v>
      </c>
      <c r="E27" s="29">
        <v>0</v>
      </c>
    </row>
    <row r="28" spans="1:5" s="18" customFormat="1" ht="36.75" customHeight="1" hidden="1">
      <c r="A28" s="24" t="s">
        <v>16</v>
      </c>
      <c r="B28" s="11" t="s">
        <v>17</v>
      </c>
      <c r="C28" s="26">
        <v>0</v>
      </c>
      <c r="D28" s="29">
        <v>0</v>
      </c>
      <c r="E28" s="29">
        <v>0</v>
      </c>
    </row>
    <row r="29" spans="1:5" s="18" customFormat="1" ht="36.75" customHeight="1" hidden="1">
      <c r="A29" s="24" t="s">
        <v>22</v>
      </c>
      <c r="B29" s="11" t="s">
        <v>15</v>
      </c>
      <c r="C29" s="26">
        <v>0</v>
      </c>
      <c r="D29" s="29">
        <v>0</v>
      </c>
      <c r="E29" s="29">
        <v>0</v>
      </c>
    </row>
    <row r="30" spans="1:5" s="18" customFormat="1" ht="51.75" customHeight="1">
      <c r="A30" s="50" t="s">
        <v>72</v>
      </c>
      <c r="B30" s="11" t="s">
        <v>53</v>
      </c>
      <c r="C30" s="26">
        <v>1395.4</v>
      </c>
      <c r="D30" s="29">
        <v>1887.2</v>
      </c>
      <c r="E30" s="29">
        <v>0</v>
      </c>
    </row>
    <row r="31" spans="1:5" s="18" customFormat="1" ht="36.75" customHeight="1">
      <c r="A31" s="24" t="s">
        <v>71</v>
      </c>
      <c r="B31" s="11" t="s">
        <v>48</v>
      </c>
      <c r="C31" s="26">
        <v>585.6</v>
      </c>
      <c r="D31" s="29">
        <v>2000</v>
      </c>
      <c r="E31" s="29">
        <v>1800</v>
      </c>
    </row>
    <row r="32" spans="1:5" s="18" customFormat="1" ht="36.75" customHeight="1">
      <c r="A32" s="24" t="s">
        <v>70</v>
      </c>
      <c r="B32" s="11" t="s">
        <v>52</v>
      </c>
      <c r="C32" s="26">
        <v>0</v>
      </c>
      <c r="D32" s="29">
        <v>4409.8</v>
      </c>
      <c r="E32" s="29">
        <v>7987</v>
      </c>
    </row>
    <row r="33" spans="1:5" s="18" customFormat="1" ht="22.5" customHeight="1">
      <c r="A33" s="24" t="s">
        <v>69</v>
      </c>
      <c r="B33" s="11" t="s">
        <v>46</v>
      </c>
      <c r="C33" s="26">
        <v>11557.4</v>
      </c>
      <c r="D33" s="29">
        <v>0</v>
      </c>
      <c r="E33" s="29">
        <v>0</v>
      </c>
    </row>
    <row r="34" spans="1:5" s="18" customFormat="1" ht="30.75" customHeight="1">
      <c r="A34" s="24" t="s">
        <v>87</v>
      </c>
      <c r="B34" s="11" t="s">
        <v>60</v>
      </c>
      <c r="C34" s="26">
        <v>596.8</v>
      </c>
      <c r="D34" s="29">
        <v>0</v>
      </c>
      <c r="E34" s="29">
        <v>0</v>
      </c>
    </row>
    <row r="35" spans="1:5" s="18" customFormat="1" ht="30.75" customHeight="1">
      <c r="A35" s="24" t="s">
        <v>68</v>
      </c>
      <c r="B35" s="11" t="s">
        <v>61</v>
      </c>
      <c r="C35" s="26">
        <v>2446.9</v>
      </c>
      <c r="D35" s="29"/>
      <c r="E35" s="29"/>
    </row>
    <row r="36" spans="1:5" s="18" customFormat="1" ht="30.75" customHeight="1">
      <c r="A36" s="24" t="s">
        <v>78</v>
      </c>
      <c r="B36" s="11" t="s">
        <v>79</v>
      </c>
      <c r="C36" s="26">
        <v>2888.9</v>
      </c>
      <c r="D36" s="29"/>
      <c r="E36" s="29"/>
    </row>
    <row r="37" spans="1:5" s="18" customFormat="1" ht="33.75" customHeight="1">
      <c r="A37" s="25" t="s">
        <v>63</v>
      </c>
      <c r="B37" s="11" t="s">
        <v>23</v>
      </c>
      <c r="C37" s="26"/>
      <c r="D37" s="29">
        <v>506</v>
      </c>
      <c r="E37" s="29">
        <v>506</v>
      </c>
    </row>
    <row r="38" spans="1:5" s="18" customFormat="1" ht="78.75" customHeight="1" hidden="1">
      <c r="A38" s="4" t="s">
        <v>20</v>
      </c>
      <c r="B38" s="11" t="s">
        <v>19</v>
      </c>
      <c r="C38" s="26"/>
      <c r="D38" s="33"/>
      <c r="E38" s="33"/>
    </row>
    <row r="39" spans="1:5" s="18" customFormat="1" ht="47.25" customHeight="1">
      <c r="A39" s="4" t="s">
        <v>81</v>
      </c>
      <c r="B39" s="11" t="s">
        <v>80</v>
      </c>
      <c r="C39" s="30">
        <v>417.5</v>
      </c>
      <c r="D39" s="33"/>
      <c r="E39" s="33"/>
    </row>
    <row r="40" spans="1:5" s="18" customFormat="1" ht="96" customHeight="1">
      <c r="A40" s="25" t="s">
        <v>67</v>
      </c>
      <c r="B40" s="11" t="s">
        <v>24</v>
      </c>
      <c r="C40" s="30">
        <v>45</v>
      </c>
      <c r="D40" s="33">
        <v>45</v>
      </c>
      <c r="E40" s="33">
        <v>45</v>
      </c>
    </row>
    <row r="41" spans="1:5" s="18" customFormat="1" ht="34.5" customHeight="1" hidden="1">
      <c r="A41" s="42"/>
      <c r="B41" s="43"/>
      <c r="C41" s="44"/>
      <c r="D41" s="45"/>
      <c r="E41" s="45"/>
    </row>
    <row r="42" spans="1:5" s="18" customFormat="1" ht="50.25" customHeight="1">
      <c r="A42" s="4" t="s">
        <v>66</v>
      </c>
      <c r="B42" s="11" t="s">
        <v>47</v>
      </c>
      <c r="C42" s="30">
        <v>32563.2</v>
      </c>
      <c r="D42" s="48">
        <v>0</v>
      </c>
      <c r="E42" s="48">
        <v>0</v>
      </c>
    </row>
    <row r="43" spans="1:5" s="18" customFormat="1" ht="78.75" customHeight="1">
      <c r="A43" s="4" t="s">
        <v>65</v>
      </c>
      <c r="B43" s="11" t="s">
        <v>25</v>
      </c>
      <c r="C43" s="30">
        <v>1454.2</v>
      </c>
      <c r="D43" s="33">
        <v>1454.2</v>
      </c>
      <c r="E43" s="33">
        <v>1454.2</v>
      </c>
    </row>
    <row r="44" spans="1:5" s="18" customFormat="1" ht="27" customHeight="1" hidden="1">
      <c r="A44" s="36" t="s">
        <v>33</v>
      </c>
      <c r="B44" s="11" t="s">
        <v>34</v>
      </c>
      <c r="C44" s="26"/>
      <c r="D44" s="29">
        <v>0</v>
      </c>
      <c r="E44" s="29">
        <v>0</v>
      </c>
    </row>
    <row r="45" spans="1:5" s="18" customFormat="1" ht="30.75" customHeight="1" hidden="1">
      <c r="A45" s="36" t="s">
        <v>36</v>
      </c>
      <c r="B45" s="11" t="s">
        <v>35</v>
      </c>
      <c r="C45" s="26"/>
      <c r="D45" s="29">
        <v>0</v>
      </c>
      <c r="E45" s="29">
        <v>0</v>
      </c>
    </row>
    <row r="46" spans="1:5" s="18" customFormat="1" ht="38.25" customHeight="1">
      <c r="A46" s="8" t="s">
        <v>73</v>
      </c>
      <c r="B46" s="11" t="s">
        <v>28</v>
      </c>
      <c r="C46" s="30">
        <f>C47+C48+C49+C50</f>
        <v>18949.899999999998</v>
      </c>
      <c r="D46" s="30">
        <f>D47</f>
        <v>15000</v>
      </c>
      <c r="E46" s="30">
        <f>E47</f>
        <v>15000</v>
      </c>
    </row>
    <row r="47" spans="1:5" s="18" customFormat="1" ht="42.75" customHeight="1">
      <c r="A47" s="4" t="s">
        <v>64</v>
      </c>
      <c r="B47" s="11" t="s">
        <v>27</v>
      </c>
      <c r="C47" s="26">
        <v>16199.1</v>
      </c>
      <c r="D47" s="29">
        <v>15000</v>
      </c>
      <c r="E47" s="29">
        <v>15000</v>
      </c>
    </row>
    <row r="48" spans="1:5" s="18" customFormat="1" ht="51.75" customHeight="1">
      <c r="A48" s="25" t="s">
        <v>63</v>
      </c>
      <c r="B48" s="11" t="s">
        <v>58</v>
      </c>
      <c r="C48" s="26">
        <v>506</v>
      </c>
      <c r="D48" s="29"/>
      <c r="E48" s="29"/>
    </row>
    <row r="49" spans="1:5" s="18" customFormat="1" ht="51.75" customHeight="1">
      <c r="A49" s="25" t="s">
        <v>84</v>
      </c>
      <c r="B49" s="11" t="s">
        <v>82</v>
      </c>
      <c r="C49" s="26">
        <v>2187.6</v>
      </c>
      <c r="D49" s="29"/>
      <c r="E49" s="29"/>
    </row>
    <row r="50" spans="1:5" s="18" customFormat="1" ht="51.75" customHeight="1">
      <c r="A50" s="25" t="s">
        <v>85</v>
      </c>
      <c r="B50" s="11" t="s">
        <v>83</v>
      </c>
      <c r="C50" s="26">
        <v>57.2</v>
      </c>
      <c r="D50" s="29"/>
      <c r="E50" s="29"/>
    </row>
    <row r="51" spans="1:5" s="18" customFormat="1" ht="29.25" customHeight="1">
      <c r="A51" s="4" t="s">
        <v>74</v>
      </c>
      <c r="B51" s="11" t="s">
        <v>57</v>
      </c>
      <c r="C51" s="26">
        <f>C52+C53</f>
        <v>450</v>
      </c>
      <c r="D51" s="29"/>
      <c r="E51" s="29"/>
    </row>
    <row r="52" spans="1:5" s="18" customFormat="1" ht="51.75" customHeight="1">
      <c r="A52" s="4" t="s">
        <v>62</v>
      </c>
      <c r="B52" s="11" t="s">
        <v>54</v>
      </c>
      <c r="C52" s="26">
        <v>300</v>
      </c>
      <c r="D52" s="29"/>
      <c r="E52" s="29"/>
    </row>
    <row r="53" spans="1:5" s="18" customFormat="1" ht="45.75" customHeight="1">
      <c r="A53" s="4" t="s">
        <v>56</v>
      </c>
      <c r="B53" s="11" t="s">
        <v>55</v>
      </c>
      <c r="C53" s="26">
        <v>150</v>
      </c>
      <c r="D53" s="29"/>
      <c r="E53" s="29"/>
    </row>
    <row r="54" spans="1:5" ht="24.75" customHeight="1">
      <c r="A54" s="16" t="s">
        <v>31</v>
      </c>
      <c r="B54" s="19"/>
      <c r="C54" s="31">
        <f>C22</f>
        <v>73350.8</v>
      </c>
      <c r="D54" s="31">
        <f>D22</f>
        <v>25302.2</v>
      </c>
      <c r="E54" s="31">
        <f>E22</f>
        <v>26792.2</v>
      </c>
    </row>
    <row r="55" spans="1:3" ht="409.5" customHeight="1" hidden="1">
      <c r="A55" s="16" t="s">
        <v>6</v>
      </c>
      <c r="B55" s="9"/>
      <c r="C55" s="20" t="s">
        <v>0</v>
      </c>
    </row>
    <row r="56" spans="1:5" ht="15" customHeight="1">
      <c r="A56" s="9" t="s">
        <v>0</v>
      </c>
      <c r="B56" s="9"/>
      <c r="C56" s="9"/>
      <c r="E56" s="56" t="s">
        <v>77</v>
      </c>
    </row>
    <row r="57" ht="15.75">
      <c r="A57" s="9"/>
    </row>
    <row r="58" ht="15.75">
      <c r="C58" s="46"/>
    </row>
  </sheetData>
  <sheetProtection/>
  <mergeCells count="15">
    <mergeCell ref="B5:E5"/>
    <mergeCell ref="B11:B12"/>
    <mergeCell ref="B4:C4"/>
    <mergeCell ref="C7:E7"/>
    <mergeCell ref="C6:E6"/>
    <mergeCell ref="C1:E1"/>
    <mergeCell ref="C2:E2"/>
    <mergeCell ref="D4:E4"/>
    <mergeCell ref="A21:E21"/>
    <mergeCell ref="C10:E10"/>
    <mergeCell ref="A15:C15"/>
    <mergeCell ref="C11:E11"/>
    <mergeCell ref="A11:A12"/>
    <mergeCell ref="A8:E8"/>
    <mergeCell ref="A9:E9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Zaika</cp:lastModifiedBy>
  <cp:lastPrinted>2021-12-09T06:37:08Z</cp:lastPrinted>
  <dcterms:created xsi:type="dcterms:W3CDTF">2013-10-11T13:28:32Z</dcterms:created>
  <dcterms:modified xsi:type="dcterms:W3CDTF">2021-12-24T11:18:14Z</dcterms:modified>
  <cp:category/>
  <cp:version/>
  <cp:contentType/>
  <cp:contentStatus/>
</cp:coreProperties>
</file>