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'!$16:$16</definedName>
    <definedName name="_xlnm.Print_Area" localSheetId="0">'Приложение  '!$A$1:$E$61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<sst xmlns="http://schemas.openxmlformats.org/spreadsheetml/2006/main" count="102" uniqueCount="99">
  <si>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</si>
  <si>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</si>
  <si>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</si>
  <si>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</si>
  <si>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</si>
  <si>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</si>
  <si>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</si>
  <si>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</si>
  <si>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</si>
  <si>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</si>
  <si>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</si>
  <si>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</si>
  <si>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</si>
  <si>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</si>
  <si>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</si>
  <si>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</si>
  <si>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</si>
  <si>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</si>
  <si>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</si>
  <si>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</si>
  <si>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</si>
  <si>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</si>
  <si>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</si>
  <si>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</si>
  <si>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</si>
  <si>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</si>
  <si>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</si>
  <si>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</si>
  <si>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</si>
  <si>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</si>
  <si>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</si>
  <si>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</si>
  <si>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2022 год</t>
  </si>
  <si>
    <t>2023 год</t>
  </si>
  <si>
    <t>133 0409 14 3 01 71350 000</t>
  </si>
  <si>
    <t>133 0409 14 3 01 41320 000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</si>
  <si>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</si>
  <si>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133 0409 14 3 01 41340 000</t>
  </si>
  <si>
    <t>133 0409 14 3 01 41370 000</t>
  </si>
  <si>
    <t>133 0409 14 3 01 41390 000</t>
  </si>
  <si>
    <t>133 0409 14 3 01 41393 000</t>
  </si>
  <si>
    <t>133 0409 14 3 01 41396 000</t>
  </si>
  <si>
    <t>133 0409 14 3 01 41397 000</t>
  </si>
  <si>
    <t>133 0409 14 3 01 41398 000</t>
  </si>
  <si>
    <t>133 0409 14 3 02 64030 000</t>
  </si>
  <si>
    <t xml:space="preserve">" О районном бюджете на 2022 год и </t>
  </si>
  <si>
    <t>плановый период 2023 и 2024 годов"</t>
  </si>
  <si>
    <t>на 2022 год и плановый период 2023 и 2024 годов</t>
  </si>
  <si>
    <t>2024 год</t>
  </si>
  <si>
    <t>Остаток средств дорожного фонда на 01.01.2022 года</t>
  </si>
  <si>
    <t>Подпрограмма "Развитие транспортной  системы на территории Вытегорского муниципального района на 2021-2025 годы"</t>
  </si>
  <si>
    <t>Приложение 7</t>
  </si>
  <si>
    <t>Обеспечение безопасности дорожного движения</t>
  </si>
  <si>
    <t>133 0409 14 3 04 00000 000</t>
  </si>
  <si>
    <t>133 0409 14 3 01 41399 000</t>
  </si>
  <si>
    <t>133 0409 14 3 01 41400 000</t>
  </si>
  <si>
    <t>133 0409 14 3 01 41401 000</t>
  </si>
  <si>
    <t>133 0409 14 3 01 41402 000</t>
  </si>
  <si>
    <t>Остаток дорожного фонда на 01.01.2022</t>
  </si>
  <si>
    <t xml:space="preserve"> «О  внесении изменений в решение Представительного</t>
  </si>
  <si>
    <t xml:space="preserve"> Собрания от 13.12.2021 года № 500»</t>
  </si>
  <si>
    <t>133 0409 14 3 01 41403 000</t>
  </si>
  <si>
    <t>133 0409 14 3 01 41404 000</t>
  </si>
  <si>
    <t>133 0409 14 3 01 41405 000</t>
  </si>
  <si>
    <t>133 0409 14 3 01 41406 000</t>
  </si>
  <si>
    <t>182 1 01 02 010 01 0000 110</t>
  </si>
  <si>
    <t>254 2 02 29 999 05 0000 150</t>
  </si>
  <si>
    <t>Акцизы по подакцизным товарам (продукции), производимым на территории Российской Федерации</t>
  </si>
  <si>
    <t>100 1 03 02 000 01 0000 110</t>
  </si>
  <si>
    <t>133 0409 14 3 01 41407 000</t>
  </si>
  <si>
    <t>133 0409 14 3 01 41408 000</t>
  </si>
  <si>
    <t>133 0409 14 3 04 41420 000</t>
  </si>
  <si>
    <t>Выполнение работ по строительству автодороги  в д.Дёминская</t>
  </si>
  <si>
    <t>Выполнение работ по ремонту участка автодороги д. Гуляево-д.Опарино-д.Сорочье Поле</t>
  </si>
  <si>
    <t>Выполнение работ по ремонту  автодороги к д. Сяргозеро</t>
  </si>
  <si>
    <t>Выполнение работ по текущему ремонту моста на автодороге Ундозеро-Мошниковская</t>
  </si>
  <si>
    <t>Выполнение работ по ремонту  автодороги по улице Коштуги-Межозерье</t>
  </si>
  <si>
    <t>Выполнение работ по ремонту  автодороги по улице Девятины-Новинка</t>
  </si>
  <si>
    <t>Выполнение работ по ремонту  п.Горный ручей-Верхняя Водлица</t>
  </si>
  <si>
    <t>Выполнение работ по ремонту  автодороги д. Савино</t>
  </si>
  <si>
    <t>Выполнение работ по капитальному ремонту  ул. 1-я Строительная  в п. Депо</t>
  </si>
  <si>
    <t>Выполнение работ  по текущему ремонту автодороги подъезд к п. Волоков Мост</t>
  </si>
  <si>
    <t>Выполнение работ  по ремонту автодороги по ул. Северная в с. Ошта</t>
  </si>
  <si>
    <t>Выполнение работ по ремонту автодороги к участкам многодетных семей в д. Шестово</t>
  </si>
  <si>
    <t>Выполнение работ по устройству подъезда (съезда) с автомобильной дороги Демино-Ольково</t>
  </si>
  <si>
    <t>Выполнение работ по текущему ремонту автомобильной дороги подъезд к д.Щекино</t>
  </si>
  <si>
    <t>Выполнение работ по текущему ремонту автодороги подъезд к участкам для многодетных семей в д.Щекино</t>
  </si>
  <si>
    <t>Выполнение работ по текущему ремонту автомобильной дороги подъезд к д.Деминская</t>
  </si>
  <si>
    <t>Текущий ремонт моста на автомобильной дороге Девятины-Новинки</t>
  </si>
  <si>
    <t>Текущий ремонт участка автомобильной дороги ул. Молодежная, д.Щекино Вытегорского района</t>
  </si>
  <si>
    <t xml:space="preserve">Осуществление дорожной деятельности в отношении автомобильных дорог общего пользования местного значения </t>
  </si>
  <si>
    <t>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</si>
  <si>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</si>
  <si>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Содержание автомобильных дорог и искусственных сооружений</t>
  </si>
  <si>
    <t xml:space="preserve">Выполнение работ по содержанию автомобильных дорог и искусственных сооружений </t>
  </si>
  <si>
    <t>Решение вопросов местного значения межмуниципального характера</t>
  </si>
  <si>
    <t>Выполнение работ по разработке  програмы комплексного развития транспортной инфраструктуры района</t>
  </si>
  <si>
    <t xml:space="preserve">Объем доходов и распределение бюджетных ассигнований муниципального дорожного фонда                             Вытегорского муниципального района </t>
  </si>
  <si>
    <t>к решению Представительного Собрания от 23.12.2022 г. № 605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</si>
</sst>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" fontId="23" fillId="0" borderId="19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21" xfId="88" applyFont="1" applyBorder="1">
      <alignment/>
      <protection/>
    </xf>
    <xf numFmtId="0" fontId="24" fillId="0" borderId="0" xfId="88" applyFont="1">
      <alignment/>
      <protection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181" fontId="23" fillId="0" borderId="21" xfId="88" applyNumberFormat="1" applyFont="1" applyFill="1" applyBorder="1" applyAlignment="1" applyProtection="1">
      <alignment horizontal="center" vertical="center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49" fontId="23" fillId="0" borderId="21" xfId="97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right"/>
    </xf>
    <xf numFmtId="0" fontId="23" fillId="0" borderId="21" xfId="96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88" applyNumberFormat="1" applyFont="1" applyFill="1" applyAlignment="1" applyProtection="1">
      <alignment horizontal="left" vertical="center" wrapText="1"/>
      <protection hidden="1"/>
    </xf>
    <xf numFmtId="0" fontId="23" fillId="0" borderId="21" xfId="88" applyNumberFormat="1" applyFont="1" applyFill="1" applyBorder="1" applyAlignment="1" applyProtection="1">
      <alignment horizontal="left" vertical="center" wrapText="1"/>
      <protection hidden="1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0" xfId="88" applyFont="1" applyAlignment="1">
      <alignment horizontal="left" vertical="center"/>
      <protection/>
    </xf>
    <xf numFmtId="0" fontId="23" fillId="0" borderId="0" xfId="88" applyNumberFormat="1" applyFont="1" applyFill="1" applyAlignment="1" applyProtection="1">
      <alignment horizontal="left" vertical="center"/>
      <protection hidden="1"/>
    </xf>
    <xf numFmtId="0" fontId="24" fillId="0" borderId="20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21" xfId="0" applyFont="1" applyFill="1" applyBorder="1" applyAlignment="1">
      <alignment horizontal="left" vertical="center" wrapText="1"/>
    </xf>
    <xf numFmtId="0" fontId="23" fillId="0" borderId="21" xfId="88" applyNumberFormat="1" applyFont="1" applyFill="1" applyBorder="1" applyAlignment="1" applyProtection="1">
      <alignment horizontal="center" vertical="top" wrapText="1"/>
      <protection hidden="1"/>
    </xf>
    <xf numFmtId="0" fontId="23" fillId="0" borderId="21" xfId="88" applyFont="1" applyBorder="1" applyAlignment="1">
      <alignment horizontal="center" vertical="top"/>
      <protection/>
    </xf>
    <xf numFmtId="0" fontId="23" fillId="0" borderId="0" xfId="88" applyFont="1" applyAlignment="1">
      <alignment horizontal="center" vertical="top"/>
      <protection/>
    </xf>
    <xf numFmtId="1" fontId="25" fillId="0" borderId="23" xfId="88" applyNumberFormat="1" applyFont="1" applyFill="1" applyBorder="1" applyAlignment="1" applyProtection="1">
      <alignment horizontal="center" vertical="center"/>
      <protection hidden="1"/>
    </xf>
    <xf numFmtId="0" fontId="25" fillId="0" borderId="21" xfId="88" applyFont="1" applyBorder="1" applyAlignment="1">
      <alignment horizontal="center" vertical="center"/>
      <protection/>
    </xf>
    <xf numFmtId="0" fontId="25" fillId="0" borderId="0" xfId="88" applyFont="1" applyAlignment="1">
      <alignment horizontal="center"/>
      <protection/>
    </xf>
    <xf numFmtId="172" fontId="23" fillId="0" borderId="24" xfId="0" applyNumberFormat="1" applyFont="1" applyFill="1" applyBorder="1" applyAlignment="1">
      <alignment horizontal="right" vertical="center" wrapText="1"/>
    </xf>
    <xf numFmtId="172" fontId="23" fillId="0" borderId="21" xfId="88" applyNumberFormat="1" applyFont="1" applyBorder="1" applyAlignment="1">
      <alignment horizontal="right" vertical="center"/>
      <protection/>
    </xf>
    <xf numFmtId="183" fontId="23" fillId="0" borderId="21" xfId="88" applyNumberFormat="1" applyFont="1" applyFill="1" applyBorder="1" applyAlignment="1" applyProtection="1">
      <alignment horizontal="right" vertical="center" wrapText="1"/>
      <protection hidden="1"/>
    </xf>
    <xf numFmtId="183" fontId="23" fillId="0" borderId="21" xfId="88" applyNumberFormat="1" applyFont="1" applyBorder="1" applyAlignment="1">
      <alignment horizontal="right" vertical="center" wrapText="1"/>
      <protection/>
    </xf>
    <xf numFmtId="172" fontId="24" fillId="0" borderId="21" xfId="88" applyNumberFormat="1" applyFont="1" applyFill="1" applyBorder="1" applyAlignment="1" applyProtection="1">
      <alignment horizontal="right" vertical="center"/>
      <protection hidden="1"/>
    </xf>
    <xf numFmtId="183" fontId="24" fillId="0" borderId="21" xfId="88" applyNumberFormat="1" applyFont="1" applyFill="1" applyBorder="1" applyAlignment="1" applyProtection="1">
      <alignment horizontal="right" wrapText="1"/>
      <protection hidden="1"/>
    </xf>
    <xf numFmtId="183" fontId="24" fillId="0" borderId="21" xfId="88" applyNumberFormat="1" applyFont="1" applyFill="1" applyBorder="1" applyAlignment="1" applyProtection="1">
      <alignment horizontal="right"/>
      <protection hidden="1"/>
    </xf>
    <xf numFmtId="183" fontId="23" fillId="0" borderId="21" xfId="88" applyNumberFormat="1" applyFont="1" applyFill="1" applyBorder="1" applyAlignment="1" applyProtection="1">
      <alignment horizontal="right"/>
      <protection hidden="1"/>
    </xf>
    <xf numFmtId="183" fontId="24" fillId="0" borderId="21" xfId="88" applyNumberFormat="1" applyFont="1" applyBorder="1" applyAlignment="1">
      <alignment horizontal="right"/>
      <protection/>
    </xf>
    <xf numFmtId="183" fontId="23" fillId="0" borderId="21" xfId="0" applyNumberFormat="1" applyFont="1" applyFill="1" applyBorder="1" applyAlignment="1">
      <alignment horizontal="right" wrapText="1"/>
    </xf>
    <xf numFmtId="183" fontId="23" fillId="0" borderId="21" xfId="88" applyNumberFormat="1" applyFont="1" applyBorder="1" applyAlignment="1">
      <alignment horizontal="right"/>
      <protection/>
    </xf>
    <xf numFmtId="183" fontId="23" fillId="0" borderId="23" xfId="88" applyNumberFormat="1" applyFont="1" applyFill="1" applyBorder="1" applyAlignment="1" applyProtection="1">
      <alignment horizontal="right"/>
      <protection hidden="1"/>
    </xf>
    <xf numFmtId="183" fontId="23" fillId="0" borderId="23" xfId="88" applyNumberFormat="1" applyFont="1" applyBorder="1" applyAlignment="1">
      <alignment horizontal="right"/>
      <protection/>
    </xf>
    <xf numFmtId="183" fontId="23" fillId="0" borderId="23" xfId="88" applyNumberFormat="1" applyFont="1" applyFill="1" applyBorder="1" applyAlignment="1">
      <alignment horizontal="right"/>
      <protection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2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 vertical="top"/>
      <protection hidden="1"/>
    </xf>
    <xf numFmtId="0" fontId="23" fillId="0" borderId="19" xfId="88" applyNumberFormat="1" applyFont="1" applyFill="1" applyBorder="1" applyAlignment="1" applyProtection="1">
      <alignment horizontal="center" vertical="top"/>
      <protection hidden="1"/>
    </xf>
    <xf numFmtId="0" fontId="23" fillId="0" borderId="22" xfId="88" applyNumberFormat="1" applyFont="1" applyFill="1" applyBorder="1" applyAlignment="1" applyProtection="1">
      <alignment horizontal="center" vertical="top"/>
      <protection hidden="1"/>
    </xf>
    <xf numFmtId="0" fontId="23" fillId="0" borderId="21" xfId="88" applyNumberFormat="1" applyFont="1" applyFill="1" applyBorder="1" applyAlignment="1" applyProtection="1">
      <alignment horizontal="center" vertical="top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top" wrapText="1"/>
      <protection hidden="1"/>
    </xf>
    <xf numFmtId="0" fontId="23" fillId="0" borderId="23" xfId="88" applyNumberFormat="1" applyFont="1" applyFill="1" applyBorder="1" applyAlignment="1" applyProtection="1">
      <alignment horizontal="center" vertical="top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showGridLines="0" tabSelected="1" view="pageBreakPreview" zoomScale="70" zoomScaleSheetLayoutView="70" zoomScalePageLayoutView="0" workbookViewId="0" topLeftCell="A1">
      <selection activeCell="E4" sqref="E4"/>
    </sheetView>
  </sheetViews>
  <sheetFormatPr defaultColWidth="9.140625" defaultRowHeight="15"/>
  <cols>
    <col min="1" max="1" width="57.7109375" style="26" customWidth="1"/>
    <col min="2" max="2" width="31.8515625" style="6" customWidth="1"/>
    <col min="3" max="5" width="14.8515625" style="6" customWidth="1"/>
    <col min="6" max="16384" width="9.140625" style="6" customWidth="1"/>
  </cols>
  <sheetData>
    <row r="2" ht="15.75">
      <c r="E2" s="18" t="s">
        <v>51</v>
      </c>
    </row>
    <row r="3" ht="15.75">
      <c r="E3" s="18" t="s">
        <v>98</v>
      </c>
    </row>
    <row r="4" ht="15.75">
      <c r="E4" s="18" t="s">
        <v>59</v>
      </c>
    </row>
    <row r="5" spans="3:11" ht="15.75" customHeight="1">
      <c r="C5" s="14"/>
      <c r="D5" s="14"/>
      <c r="E5" s="18" t="s">
        <v>60</v>
      </c>
      <c r="F5" s="15"/>
      <c r="G5" s="15"/>
      <c r="H5" s="15"/>
      <c r="I5" s="15"/>
      <c r="J5" s="15"/>
      <c r="K5" s="15"/>
    </row>
    <row r="6" spans="3:11" ht="15.75" customHeight="1">
      <c r="C6" s="14"/>
      <c r="D6" s="14"/>
      <c r="E6" s="14"/>
      <c r="F6" s="15"/>
      <c r="G6" s="15"/>
      <c r="H6" s="15"/>
      <c r="I6" s="15"/>
      <c r="J6" s="15"/>
      <c r="K6" s="15"/>
    </row>
    <row r="7" spans="1:5" ht="15.75">
      <c r="A7" s="20"/>
      <c r="B7" s="67"/>
      <c r="C7" s="64"/>
      <c r="D7" s="63" t="s">
        <v>51</v>
      </c>
      <c r="E7" s="63"/>
    </row>
    <row r="8" spans="1:5" ht="15.75">
      <c r="A8" s="20"/>
      <c r="B8" s="64" t="s">
        <v>9</v>
      </c>
      <c r="C8" s="64"/>
      <c r="D8" s="64"/>
      <c r="E8" s="64"/>
    </row>
    <row r="9" spans="1:5" ht="15.75">
      <c r="A9" s="20"/>
      <c r="B9" s="13"/>
      <c r="C9" s="68" t="s">
        <v>45</v>
      </c>
      <c r="D9" s="68"/>
      <c r="E9" s="68"/>
    </row>
    <row r="10" spans="1:5" ht="15.75">
      <c r="A10" s="20"/>
      <c r="B10" s="13"/>
      <c r="C10" s="68" t="s">
        <v>46</v>
      </c>
      <c r="D10" s="68"/>
      <c r="E10" s="68"/>
    </row>
    <row r="11" spans="1:5" ht="63" customHeight="1">
      <c r="A11" s="61" t="s">
        <v>97</v>
      </c>
      <c r="B11" s="61"/>
      <c r="C11" s="61"/>
      <c r="D11" s="61"/>
      <c r="E11" s="61"/>
    </row>
    <row r="12" spans="1:5" ht="21.75" customHeight="1">
      <c r="A12" s="62" t="s">
        <v>47</v>
      </c>
      <c r="B12" s="62"/>
      <c r="C12" s="62"/>
      <c r="D12" s="62"/>
      <c r="E12" s="62"/>
    </row>
    <row r="13" spans="1:5" ht="15" customHeight="1">
      <c r="A13" s="27"/>
      <c r="B13" s="3"/>
      <c r="C13" s="56" t="s">
        <v>7</v>
      </c>
      <c r="D13" s="56"/>
      <c r="E13" s="56"/>
    </row>
    <row r="14" spans="1:5" s="32" customFormat="1" ht="19.5" customHeight="1">
      <c r="A14" s="60" t="s">
        <v>5</v>
      </c>
      <c r="B14" s="65" t="s">
        <v>3</v>
      </c>
      <c r="C14" s="57" t="s">
        <v>8</v>
      </c>
      <c r="D14" s="58"/>
      <c r="E14" s="59"/>
    </row>
    <row r="15" spans="1:5" s="32" customFormat="1" ht="19.5" customHeight="1">
      <c r="A15" s="60"/>
      <c r="B15" s="66"/>
      <c r="C15" s="30" t="s">
        <v>32</v>
      </c>
      <c r="D15" s="31" t="s">
        <v>33</v>
      </c>
      <c r="E15" s="31" t="s">
        <v>48</v>
      </c>
    </row>
    <row r="16" spans="1:5" s="35" customFormat="1" ht="14.25" customHeight="1">
      <c r="A16" s="33">
        <v>1</v>
      </c>
      <c r="B16" s="33">
        <v>2</v>
      </c>
      <c r="C16" s="33">
        <v>3</v>
      </c>
      <c r="D16" s="34">
        <v>4</v>
      </c>
      <c r="E16" s="34">
        <v>5</v>
      </c>
    </row>
    <row r="17" spans="1:5" ht="15" customHeight="1" hidden="1">
      <c r="A17" s="2" t="s">
        <v>49</v>
      </c>
      <c r="B17" s="1"/>
      <c r="C17" s="10"/>
      <c r="D17" s="7"/>
      <c r="E17" s="7"/>
    </row>
    <row r="18" spans="1:5" ht="15" customHeight="1">
      <c r="A18" s="2" t="s">
        <v>58</v>
      </c>
      <c r="B18" s="1"/>
      <c r="C18" s="10">
        <v>2560.1</v>
      </c>
      <c r="D18" s="7"/>
      <c r="E18" s="7"/>
    </row>
    <row r="19" spans="1:5" ht="18.75" customHeight="1">
      <c r="A19" s="53" t="s">
        <v>2</v>
      </c>
      <c r="B19" s="54"/>
      <c r="C19" s="55"/>
      <c r="D19" s="7"/>
      <c r="E19" s="7"/>
    </row>
    <row r="20" spans="1:5" ht="59.25" customHeight="1">
      <c r="A20" s="21" t="s">
        <v>67</v>
      </c>
      <c r="B20" s="4" t="s">
        <v>68</v>
      </c>
      <c r="C20" s="36">
        <v>24521</v>
      </c>
      <c r="D20" s="37">
        <v>25894</v>
      </c>
      <c r="E20" s="37">
        <v>26899</v>
      </c>
    </row>
    <row r="21" spans="1:5" ht="114" customHeight="1">
      <c r="A21" s="19" t="s">
        <v>36</v>
      </c>
      <c r="B21" s="17" t="s">
        <v>65</v>
      </c>
      <c r="C21" s="36">
        <f>9903.3+300+6333+4588.8</f>
        <v>21125.1</v>
      </c>
      <c r="D21" s="37">
        <v>23970.1</v>
      </c>
      <c r="E21" s="37">
        <v>15155.3</v>
      </c>
    </row>
    <row r="22" spans="1:5" ht="40.5" customHeight="1">
      <c r="A22" s="22" t="s">
        <v>10</v>
      </c>
      <c r="B22" s="12" t="s">
        <v>66</v>
      </c>
      <c r="C22" s="36">
        <v>66558.9</v>
      </c>
      <c r="D22" s="37">
        <v>1561.9</v>
      </c>
      <c r="E22" s="37">
        <v>1561.9</v>
      </c>
    </row>
    <row r="23" spans="1:5" ht="30.75" customHeight="1" hidden="1">
      <c r="A23" s="22" t="s">
        <v>10</v>
      </c>
      <c r="B23" s="12" t="s">
        <v>18</v>
      </c>
      <c r="C23" s="38">
        <v>0</v>
      </c>
      <c r="D23" s="39">
        <v>0</v>
      </c>
      <c r="E23" s="39">
        <v>0</v>
      </c>
    </row>
    <row r="24" spans="1:5" ht="20.25" customHeight="1">
      <c r="A24" s="51" t="s">
        <v>1</v>
      </c>
      <c r="B24" s="52"/>
      <c r="C24" s="40">
        <f>SUM(C20:C23)</f>
        <v>112205</v>
      </c>
      <c r="D24" s="40">
        <f>SUM(D20:D23)</f>
        <v>51426</v>
      </c>
      <c r="E24" s="40">
        <f>SUM(E20:E23)</f>
        <v>43616.200000000004</v>
      </c>
    </row>
    <row r="25" spans="1:5" ht="20.25" customHeight="1">
      <c r="A25" s="53" t="s">
        <v>4</v>
      </c>
      <c r="B25" s="54"/>
      <c r="C25" s="54"/>
      <c r="D25" s="54"/>
      <c r="E25" s="55"/>
    </row>
    <row r="26" spans="1:5" ht="20.25" customHeight="1">
      <c r="A26" s="28" t="s">
        <v>27</v>
      </c>
      <c r="B26" s="50"/>
      <c r="C26" s="41">
        <f>C27</f>
        <v>114765.1</v>
      </c>
      <c r="D26" s="41">
        <f>D27</f>
        <v>51426.00000000001</v>
      </c>
      <c r="E26" s="41">
        <f>E27</f>
        <v>43616.2</v>
      </c>
    </row>
    <row r="27" spans="1:5" s="8" customFormat="1" ht="51" customHeight="1">
      <c r="A27" s="29" t="s">
        <v>50</v>
      </c>
      <c r="B27" s="11" t="s">
        <v>29</v>
      </c>
      <c r="C27" s="42">
        <f>C29+C56+C59</f>
        <v>114765.1</v>
      </c>
      <c r="D27" s="42">
        <f>D29+D56+D59</f>
        <v>51426.00000000001</v>
      </c>
      <c r="E27" s="42">
        <f>E29+E56+E59</f>
        <v>43616.2</v>
      </c>
    </row>
    <row r="28" spans="1:5" s="8" customFormat="1" ht="15.75">
      <c r="A28" s="23" t="s">
        <v>11</v>
      </c>
      <c r="B28" s="5"/>
      <c r="C28" s="43"/>
      <c r="D28" s="44"/>
      <c r="E28" s="44"/>
    </row>
    <row r="29" spans="1:5" s="8" customFormat="1" ht="31.5">
      <c r="A29" s="23" t="s">
        <v>12</v>
      </c>
      <c r="B29" s="5" t="s">
        <v>26</v>
      </c>
      <c r="C29" s="45">
        <f>SUM(C34:C55)</f>
        <v>88816.9</v>
      </c>
      <c r="D29" s="45">
        <f>SUM(D34:D55)</f>
        <v>35920.00000000001</v>
      </c>
      <c r="E29" s="45">
        <f>SUM(E34:E55)</f>
        <v>28110.2</v>
      </c>
    </row>
    <row r="30" spans="1:5" s="8" customFormat="1" ht="47.25" hidden="1">
      <c r="A30" s="24" t="s">
        <v>31</v>
      </c>
      <c r="B30" s="5" t="s">
        <v>30</v>
      </c>
      <c r="C30" s="45">
        <v>0</v>
      </c>
      <c r="D30" s="45"/>
      <c r="E30" s="45"/>
    </row>
    <row r="31" spans="1:5" s="8" customFormat="1" ht="36.75" customHeight="1" hidden="1">
      <c r="A31" s="24" t="s">
        <v>19</v>
      </c>
      <c r="B31" s="5" t="s">
        <v>23</v>
      </c>
      <c r="C31" s="43">
        <v>0</v>
      </c>
      <c r="D31" s="46">
        <v>0</v>
      </c>
      <c r="E31" s="46">
        <v>0</v>
      </c>
    </row>
    <row r="32" spans="1:5" s="8" customFormat="1" ht="36.75" customHeight="1" hidden="1">
      <c r="A32" s="24" t="s">
        <v>14</v>
      </c>
      <c r="B32" s="5" t="s">
        <v>15</v>
      </c>
      <c r="C32" s="43">
        <v>0</v>
      </c>
      <c r="D32" s="46">
        <v>0</v>
      </c>
      <c r="E32" s="46">
        <v>0</v>
      </c>
    </row>
    <row r="33" spans="1:5" s="8" customFormat="1" ht="36.75" customHeight="1" hidden="1">
      <c r="A33" s="24" t="s">
        <v>20</v>
      </c>
      <c r="B33" s="5" t="s">
        <v>13</v>
      </c>
      <c r="C33" s="43">
        <v>0</v>
      </c>
      <c r="D33" s="46">
        <v>0</v>
      </c>
      <c r="E33" s="46">
        <v>0</v>
      </c>
    </row>
    <row r="34" spans="1:5" s="8" customFormat="1" ht="36.75" customHeight="1">
      <c r="A34" s="24" t="s">
        <v>72</v>
      </c>
      <c r="B34" s="5" t="s">
        <v>35</v>
      </c>
      <c r="C34" s="43">
        <v>1999.3</v>
      </c>
      <c r="D34" s="46">
        <v>0</v>
      </c>
      <c r="E34" s="46">
        <v>0</v>
      </c>
    </row>
    <row r="35" spans="1:5" s="8" customFormat="1" ht="36.75" customHeight="1">
      <c r="A35" s="24" t="s">
        <v>73</v>
      </c>
      <c r="B35" s="5" t="s">
        <v>37</v>
      </c>
      <c r="C35" s="43">
        <v>0</v>
      </c>
      <c r="D35" s="46">
        <v>4409.8</v>
      </c>
      <c r="E35" s="46">
        <v>0</v>
      </c>
    </row>
    <row r="36" spans="1:5" s="8" customFormat="1" ht="36.75" customHeight="1">
      <c r="A36" s="24" t="s">
        <v>74</v>
      </c>
      <c r="B36" s="5" t="s">
        <v>38</v>
      </c>
      <c r="C36" s="43">
        <v>0</v>
      </c>
      <c r="D36" s="46">
        <v>10500</v>
      </c>
      <c r="E36" s="46">
        <v>0</v>
      </c>
    </row>
    <row r="37" spans="1:5" s="8" customFormat="1" ht="33.75" customHeight="1">
      <c r="A37" s="24" t="s">
        <v>75</v>
      </c>
      <c r="B37" s="5" t="s">
        <v>39</v>
      </c>
      <c r="C37" s="43">
        <v>1105.1</v>
      </c>
      <c r="D37" s="46">
        <v>0</v>
      </c>
      <c r="E37" s="46">
        <v>0</v>
      </c>
    </row>
    <row r="38" spans="1:5" s="8" customFormat="1" ht="22.5" customHeight="1" hidden="1">
      <c r="A38" s="24" t="s">
        <v>16</v>
      </c>
      <c r="B38" s="5" t="s">
        <v>17</v>
      </c>
      <c r="C38" s="43">
        <v>0</v>
      </c>
      <c r="D38" s="46">
        <v>0</v>
      </c>
      <c r="E38" s="46">
        <v>0</v>
      </c>
    </row>
    <row r="39" spans="1:5" s="8" customFormat="1" ht="40.5" customHeight="1">
      <c r="A39" s="24" t="s">
        <v>76</v>
      </c>
      <c r="B39" s="5" t="s">
        <v>40</v>
      </c>
      <c r="C39" s="43">
        <v>0</v>
      </c>
      <c r="D39" s="46">
        <v>14000</v>
      </c>
      <c r="E39" s="46">
        <v>13000</v>
      </c>
    </row>
    <row r="40" spans="1:5" s="8" customFormat="1" ht="34.5" customHeight="1">
      <c r="A40" s="24" t="s">
        <v>77</v>
      </c>
      <c r="B40" s="5" t="s">
        <v>41</v>
      </c>
      <c r="C40" s="43">
        <v>2968.4</v>
      </c>
      <c r="D40" s="46">
        <v>3750</v>
      </c>
      <c r="E40" s="46">
        <v>0</v>
      </c>
    </row>
    <row r="41" spans="1:5" s="8" customFormat="1" ht="38.25" customHeight="1">
      <c r="A41" s="24" t="s">
        <v>78</v>
      </c>
      <c r="B41" s="5" t="s">
        <v>42</v>
      </c>
      <c r="C41" s="43">
        <v>0</v>
      </c>
      <c r="D41" s="46">
        <v>0</v>
      </c>
      <c r="E41" s="46">
        <v>13500</v>
      </c>
    </row>
    <row r="42" spans="1:5" s="8" customFormat="1" ht="28.5" customHeight="1">
      <c r="A42" s="24" t="s">
        <v>79</v>
      </c>
      <c r="B42" s="5" t="s">
        <v>43</v>
      </c>
      <c r="C42" s="43">
        <v>0</v>
      </c>
      <c r="D42" s="46">
        <v>1650</v>
      </c>
      <c r="E42" s="46">
        <v>0</v>
      </c>
    </row>
    <row r="43" spans="1:5" s="8" customFormat="1" ht="40.5" customHeight="1">
      <c r="A43" s="24" t="s">
        <v>80</v>
      </c>
      <c r="B43" s="5" t="s">
        <v>54</v>
      </c>
      <c r="C43" s="47">
        <v>7734.4</v>
      </c>
      <c r="D43" s="48">
        <v>0</v>
      </c>
      <c r="E43" s="48">
        <v>0</v>
      </c>
    </row>
    <row r="44" spans="1:5" s="8" customFormat="1" ht="40.5" customHeight="1">
      <c r="A44" s="24" t="s">
        <v>81</v>
      </c>
      <c r="B44" s="5" t="s">
        <v>55</v>
      </c>
      <c r="C44" s="47">
        <v>2631.9</v>
      </c>
      <c r="D44" s="48">
        <v>0</v>
      </c>
      <c r="E44" s="48">
        <v>0</v>
      </c>
    </row>
    <row r="45" spans="1:5" s="8" customFormat="1" ht="40.5" customHeight="1">
      <c r="A45" s="24" t="s">
        <v>82</v>
      </c>
      <c r="B45" s="5" t="s">
        <v>56</v>
      </c>
      <c r="C45" s="47">
        <v>599.8</v>
      </c>
      <c r="D45" s="48">
        <v>0</v>
      </c>
      <c r="E45" s="48">
        <v>0</v>
      </c>
    </row>
    <row r="46" spans="1:5" s="8" customFormat="1" ht="40.5" customHeight="1">
      <c r="A46" s="24" t="s">
        <v>83</v>
      </c>
      <c r="B46" s="5" t="s">
        <v>57</v>
      </c>
      <c r="C46" s="47">
        <v>23.1</v>
      </c>
      <c r="D46" s="48">
        <v>0</v>
      </c>
      <c r="E46" s="48">
        <v>0</v>
      </c>
    </row>
    <row r="47" spans="1:5" s="8" customFormat="1" ht="40.5" customHeight="1">
      <c r="A47" s="24" t="s">
        <v>84</v>
      </c>
      <c r="B47" s="5" t="s">
        <v>61</v>
      </c>
      <c r="C47" s="47">
        <v>182.7</v>
      </c>
      <c r="D47" s="48">
        <v>0</v>
      </c>
      <c r="E47" s="48">
        <v>0</v>
      </c>
    </row>
    <row r="48" spans="1:5" s="8" customFormat="1" ht="40.5" customHeight="1">
      <c r="A48" s="24" t="s">
        <v>85</v>
      </c>
      <c r="B48" s="5" t="s">
        <v>62</v>
      </c>
      <c r="C48" s="47">
        <v>144.9</v>
      </c>
      <c r="D48" s="48">
        <v>0</v>
      </c>
      <c r="E48" s="48">
        <v>0</v>
      </c>
    </row>
    <row r="49" spans="1:5" s="8" customFormat="1" ht="63" customHeight="1">
      <c r="A49" s="24" t="s">
        <v>86</v>
      </c>
      <c r="B49" s="5" t="s">
        <v>63</v>
      </c>
      <c r="C49" s="47">
        <v>99.9</v>
      </c>
      <c r="D49" s="48">
        <v>0</v>
      </c>
      <c r="E49" s="48">
        <v>0</v>
      </c>
    </row>
    <row r="50" spans="1:5" s="8" customFormat="1" ht="40.5" customHeight="1">
      <c r="A50" s="24" t="s">
        <v>87</v>
      </c>
      <c r="B50" s="5" t="s">
        <v>64</v>
      </c>
      <c r="C50" s="47">
        <v>518.7</v>
      </c>
      <c r="D50" s="48">
        <v>0</v>
      </c>
      <c r="E50" s="48">
        <v>0</v>
      </c>
    </row>
    <row r="51" spans="1:5" s="8" customFormat="1" ht="40.5" customHeight="1">
      <c r="A51" s="24" t="s">
        <v>88</v>
      </c>
      <c r="B51" s="5" t="s">
        <v>69</v>
      </c>
      <c r="C51" s="47">
        <v>112.7</v>
      </c>
      <c r="D51" s="48">
        <v>0</v>
      </c>
      <c r="E51" s="48">
        <v>0</v>
      </c>
    </row>
    <row r="52" spans="1:5" s="8" customFormat="1" ht="40.5" customHeight="1">
      <c r="A52" s="24" t="s">
        <v>89</v>
      </c>
      <c r="B52" s="5" t="s">
        <v>70</v>
      </c>
      <c r="C52" s="47">
        <v>4088.8</v>
      </c>
      <c r="D52" s="48">
        <v>0</v>
      </c>
      <c r="E52" s="48">
        <v>0</v>
      </c>
    </row>
    <row r="53" spans="1:5" s="8" customFormat="1" ht="59.25" customHeight="1">
      <c r="A53" s="24" t="s">
        <v>90</v>
      </c>
      <c r="B53" s="5" t="s">
        <v>34</v>
      </c>
      <c r="C53" s="47">
        <v>64997</v>
      </c>
      <c r="D53" s="49">
        <v>0</v>
      </c>
      <c r="E53" s="49">
        <v>0</v>
      </c>
    </row>
    <row r="54" spans="1:5" s="8" customFormat="1" ht="87.75" customHeight="1">
      <c r="A54" s="24" t="s">
        <v>91</v>
      </c>
      <c r="B54" s="5" t="s">
        <v>22</v>
      </c>
      <c r="C54" s="47">
        <v>1561.9</v>
      </c>
      <c r="D54" s="48">
        <v>1561.9</v>
      </c>
      <c r="E54" s="48">
        <v>1561.9</v>
      </c>
    </row>
    <row r="55" spans="1:5" s="8" customFormat="1" ht="93" customHeight="1">
      <c r="A55" s="24" t="s">
        <v>92</v>
      </c>
      <c r="B55" s="5" t="s">
        <v>21</v>
      </c>
      <c r="C55" s="47">
        <v>48.3</v>
      </c>
      <c r="D55" s="48">
        <v>48.3</v>
      </c>
      <c r="E55" s="48">
        <v>48.3</v>
      </c>
    </row>
    <row r="56" spans="1:5" s="8" customFormat="1" ht="38.25" customHeight="1">
      <c r="A56" s="25" t="s">
        <v>93</v>
      </c>
      <c r="B56" s="5" t="s">
        <v>25</v>
      </c>
      <c r="C56" s="47">
        <f>C57+C58</f>
        <v>25786.6</v>
      </c>
      <c r="D56" s="47">
        <f>D57+D58</f>
        <v>15506</v>
      </c>
      <c r="E56" s="47">
        <f>E57+E58</f>
        <v>15506</v>
      </c>
    </row>
    <row r="57" spans="1:5" s="8" customFormat="1" ht="51.75" customHeight="1">
      <c r="A57" s="24" t="s">
        <v>94</v>
      </c>
      <c r="B57" s="5" t="s">
        <v>24</v>
      </c>
      <c r="C57" s="43">
        <v>24304.6</v>
      </c>
      <c r="D57" s="46">
        <v>15000</v>
      </c>
      <c r="E57" s="46">
        <v>15000</v>
      </c>
    </row>
    <row r="58" spans="1:5" s="8" customFormat="1" ht="51.75" customHeight="1">
      <c r="A58" s="24" t="s">
        <v>95</v>
      </c>
      <c r="B58" s="5" t="s">
        <v>44</v>
      </c>
      <c r="C58" s="43">
        <v>1482</v>
      </c>
      <c r="D58" s="46">
        <v>506</v>
      </c>
      <c r="E58" s="46">
        <v>506</v>
      </c>
    </row>
    <row r="59" spans="1:5" s="8" customFormat="1" ht="51.75" customHeight="1">
      <c r="A59" s="24" t="s">
        <v>52</v>
      </c>
      <c r="B59" s="5" t="s">
        <v>53</v>
      </c>
      <c r="C59" s="43">
        <f>C60</f>
        <v>161.6</v>
      </c>
      <c r="D59" s="43">
        <f>D60</f>
        <v>0</v>
      </c>
      <c r="E59" s="43">
        <f>E60</f>
        <v>0</v>
      </c>
    </row>
    <row r="60" spans="1:5" s="8" customFormat="1" ht="51.75" customHeight="1">
      <c r="A60" s="24" t="s">
        <v>96</v>
      </c>
      <c r="B60" s="5" t="s">
        <v>71</v>
      </c>
      <c r="C60" s="43">
        <v>161.6</v>
      </c>
      <c r="D60" s="46">
        <v>0</v>
      </c>
      <c r="E60" s="46">
        <v>0</v>
      </c>
    </row>
    <row r="61" spans="1:5" ht="24.75" customHeight="1">
      <c r="A61" s="51" t="s">
        <v>28</v>
      </c>
      <c r="B61" s="52"/>
      <c r="C61" s="42">
        <f>C26</f>
        <v>114765.1</v>
      </c>
      <c r="D61" s="42">
        <f>D26</f>
        <v>51426.00000000001</v>
      </c>
      <c r="E61" s="42">
        <f>E26</f>
        <v>43616.2</v>
      </c>
    </row>
    <row r="62" spans="1:3" ht="409.5" customHeight="1" hidden="1">
      <c r="A62" s="28" t="s">
        <v>6</v>
      </c>
      <c r="B62" s="3"/>
      <c r="C62" s="9" t="s">
        <v>0</v>
      </c>
    </row>
    <row r="63" spans="1:3" ht="11.25" customHeight="1">
      <c r="A63" s="27" t="s">
        <v>0</v>
      </c>
      <c r="B63" s="3"/>
      <c r="C63" s="3"/>
    </row>
    <row r="64" ht="15.75">
      <c r="A64" s="27"/>
    </row>
    <row r="65" ht="15.75">
      <c r="C65" s="16"/>
    </row>
  </sheetData>
  <sheetProtection/>
  <mergeCells count="15">
    <mergeCell ref="A11:E11"/>
    <mergeCell ref="A12:E12"/>
    <mergeCell ref="D7:E7"/>
    <mergeCell ref="B8:E8"/>
    <mergeCell ref="B14:B15"/>
    <mergeCell ref="B7:C7"/>
    <mergeCell ref="C10:E10"/>
    <mergeCell ref="C9:E9"/>
    <mergeCell ref="A61:B61"/>
    <mergeCell ref="A24:B24"/>
    <mergeCell ref="A25:E25"/>
    <mergeCell ref="C13:E13"/>
    <mergeCell ref="A19:C19"/>
    <mergeCell ref="C14:E14"/>
    <mergeCell ref="A14:A15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DF-8-004</cp:lastModifiedBy>
  <cp:lastPrinted>2022-10-21T07:01:53Z</cp:lastPrinted>
  <dcterms:created xsi:type="dcterms:W3CDTF">2013-10-11T13:28:32Z</dcterms:created>
  <dcterms:modified xsi:type="dcterms:W3CDTF">2022-12-28T08:19:49Z</dcterms:modified>
  <cp:category/>
  <cp:version/>
  <cp:contentType/>
  <cp:contentStatus/>
</cp:coreProperties>
</file>