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<sst xmlns="http://schemas.openxmlformats.org/spreadsheetml/2006/main" count="72" uniqueCount="72">
  <si>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</si>
  <si>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</si>
  <si>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</si>
  <si>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</si>
  <si>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</si>
  <si>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</si>
  <si>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</si>
  <si>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</si>
  <si>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</si>
  <si>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</si>
  <si>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</si>
  <si>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</si>
  <si>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</si>
  <si>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</si>
  <si>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</si>
  <si>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</si>
  <si>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</si>
  <si>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</si>
  <si>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</si>
  <si>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</si>
  <si>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</si>
  <si>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</si>
  <si>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</si>
  <si>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</si>
  <si>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</si>
  <si>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</si>
  <si>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</si>
  <si>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</si>
  <si>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</si>
  <si>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</si>
  <si>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</si>
  <si>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</si>
  <si>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</si>
  <si>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</si>
  <si>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</si>
  <si>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</si>
  <si>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</si>
  <si>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</si>
  <si>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</si>
  <si>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</si>
  <si>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</si>
  <si>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</si>
  <si>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</si>
  <si>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</si>
  <si>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</si>
  <si>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</si>
  <si>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</si>
  <si>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</si>
  <si>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</si>
  <si>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</si>
  <si>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</si>
  <si>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</si>
  <si>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</si>
  <si>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</si>
  <si>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</si>
  <si>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</si>
  <si>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</si>
  <si>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</si>
  <si>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</si>
  <si>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</si>
  <si>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</si>
  <si>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</si>
  <si>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Исполнено на 01.04.2020</t>
  </si>
  <si>
    <t>Аналитические данные о расходах  бюджета района по разделам и подразделам классификации расходов за 1 квартал 2021 года в сравнении с 1 кварталом 2020 года</t>
  </si>
  <si>
    <t>Исполнено на 01.04.2021</t>
  </si>
  <si>
    <t>% исполнения на 01.04.2021</t>
  </si>
  <si>
    <t>Отношение исполнения на 01.04.2021 к 01.04.2020</t>
  </si>
  <si>
    <t>Гражданская оборона</t>
  </si>
  <si>
    <t>тыс. рублей</t>
  </si>
  <si>
    <t>Первоначально утвержденные бюджетные назначения на 2021 год</t>
  </si>
  <si>
    <t>Уточненные бюджетные назначения на 2021 год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</si>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</sst>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72" fontId="6" fillId="0" borderId="12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174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73" fontId="3" fillId="0" borderId="12" xfId="0" applyNumberFormat="1" applyFont="1" applyBorder="1" applyAlignment="1">
      <alignment horizontal="center" vertical="center" wrapText="1"/>
    </xf>
    <xf numFmtId="174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7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G68" sqref="G68"/>
    </sheetView>
  </sheetViews>
  <sheetFormatPr defaultColWidth="9.0039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28" t="s">
        <v>63</v>
      </c>
      <c r="B1" s="28"/>
      <c r="C1" s="28"/>
      <c r="D1" s="28"/>
      <c r="E1" s="28"/>
      <c r="F1" s="28"/>
      <c r="G1" s="28"/>
    </row>
    <row r="2" spans="1:7" ht="12.75">
      <c r="A2" s="3"/>
      <c r="B2" s="29"/>
      <c r="C2" s="4"/>
      <c r="D2" s="4"/>
      <c r="E2" s="5"/>
      <c r="F2" s="4"/>
      <c r="G2" s="5" t="s">
        <v>68</v>
      </c>
    </row>
    <row r="3" spans="1:7" ht="53.25" customHeight="1">
      <c r="A3" s="6" t="s">
        <v>0</v>
      </c>
      <c r="B3" s="7" t="s">
        <v>69</v>
      </c>
      <c r="C3" s="7" t="s">
        <v>70</v>
      </c>
      <c r="D3" s="7" t="s">
        <v>64</v>
      </c>
      <c r="E3" s="8" t="s">
        <v>65</v>
      </c>
      <c r="F3" s="9" t="s">
        <v>62</v>
      </c>
      <c r="G3" s="8" t="s">
        <v>66</v>
      </c>
    </row>
    <row r="4" spans="1:7" ht="12.75">
      <c r="A4" s="10" t="s">
        <v>1</v>
      </c>
      <c r="B4" s="10">
        <v>2</v>
      </c>
      <c r="C4" s="10">
        <v>3</v>
      </c>
      <c r="D4" s="10">
        <v>4</v>
      </c>
      <c r="E4" s="11">
        <v>5</v>
      </c>
      <c r="F4" s="10">
        <v>6</v>
      </c>
      <c r="G4" s="11">
        <v>7</v>
      </c>
    </row>
    <row r="5" spans="1:7" s="16" customFormat="1" ht="22.5">
      <c r="A5" s="12" t="s">
        <v>2</v>
      </c>
      <c r="B5" s="13">
        <f>B6+B14+B19+B26+B31+B33+B40+B43+B52+B57+B62</f>
        <v>1058477.9</v>
      </c>
      <c r="C5" s="13">
        <f>C6+C14+C19+C26+C31+C33+C40+C43+C52+C57+C62</f>
        <v>1075075.3</v>
      </c>
      <c r="D5" s="13">
        <f>D6+D14+D19+D26+D31+D33+D40+D43+D52+D57+D62</f>
        <v>170332.49999999994</v>
      </c>
      <c r="E5" s="15">
        <f aca="true" t="shared" si="0" ref="E5:E25">D5/C5</f>
        <v>0.1584377391983612</v>
      </c>
      <c r="F5" s="14">
        <f>F6+F14+F19+F26+F31+F33+F40+F43+F52+F57+F62</f>
        <v>170298.09999999998</v>
      </c>
      <c r="G5" s="15">
        <f>D5/F5</f>
        <v>1.0002019987304613</v>
      </c>
    </row>
    <row r="6" spans="1:7" s="16" customFormat="1" ht="12.75">
      <c r="A6" s="17" t="s">
        <v>3</v>
      </c>
      <c r="B6" s="14">
        <f>SUM(B7:B13)</f>
        <v>73912.5</v>
      </c>
      <c r="C6" s="14">
        <f>SUM(C7:C13)</f>
        <v>73912.5</v>
      </c>
      <c r="D6" s="14">
        <f>SUM(D7:D13)</f>
        <v>12404</v>
      </c>
      <c r="E6" s="15">
        <f t="shared" si="0"/>
        <v>0.1678200575004228</v>
      </c>
      <c r="F6" s="14">
        <f>SUM(F7:F13)</f>
        <v>12200.400000000001</v>
      </c>
      <c r="G6" s="15">
        <f>D6/F6</f>
        <v>1.0166879774433624</v>
      </c>
    </row>
    <row r="7" spans="1:7" ht="36" customHeight="1">
      <c r="A7" s="18" t="s">
        <v>71</v>
      </c>
      <c r="B7" s="19">
        <v>1919.6</v>
      </c>
      <c r="C7" s="19">
        <v>1919.6</v>
      </c>
      <c r="D7" s="19">
        <v>284</v>
      </c>
      <c r="E7" s="20">
        <f t="shared" si="0"/>
        <v>0.1479474890602209</v>
      </c>
      <c r="F7" s="19">
        <v>348.2</v>
      </c>
      <c r="G7" s="20">
        <f>D7/F7</f>
        <v>0.8156232050545663</v>
      </c>
    </row>
    <row r="8" spans="1:7" ht="39" customHeight="1">
      <c r="A8" s="18" t="s">
        <v>4</v>
      </c>
      <c r="B8" s="19">
        <v>2604.3</v>
      </c>
      <c r="C8" s="19">
        <v>2604.3</v>
      </c>
      <c r="D8" s="19">
        <v>310.1</v>
      </c>
      <c r="E8" s="20">
        <f t="shared" si="0"/>
        <v>0.1190723034980609</v>
      </c>
      <c r="F8" s="19">
        <v>343.4</v>
      </c>
      <c r="G8" s="20">
        <f>D8/F8</f>
        <v>0.9030285381479326</v>
      </c>
    </row>
    <row r="9" spans="1:7" ht="52.5" customHeight="1">
      <c r="A9" s="18" t="s">
        <v>5</v>
      </c>
      <c r="B9" s="19">
        <v>33125.9</v>
      </c>
      <c r="C9" s="19">
        <v>33125.9</v>
      </c>
      <c r="D9" s="19">
        <v>5586.2</v>
      </c>
      <c r="E9" s="20">
        <f t="shared" si="0"/>
        <v>0.1686354182075053</v>
      </c>
      <c r="F9" s="19">
        <v>5438</v>
      </c>
      <c r="G9" s="20">
        <f>D9/F9</f>
        <v>1.0272526664214785</v>
      </c>
    </row>
    <row r="10" spans="1:7" ht="20.25" customHeight="1">
      <c r="A10" s="21" t="s">
        <v>6</v>
      </c>
      <c r="B10" s="19">
        <v>10.1</v>
      </c>
      <c r="C10" s="19">
        <v>10.1</v>
      </c>
      <c r="D10" s="19">
        <v>0</v>
      </c>
      <c r="E10" s="20">
        <f t="shared" si="0"/>
        <v>0</v>
      </c>
      <c r="F10" s="19">
        <v>0</v>
      </c>
      <c r="G10" s="20">
        <v>0</v>
      </c>
    </row>
    <row r="11" spans="1:7" ht="39.75" customHeight="1">
      <c r="A11" s="18" t="s">
        <v>7</v>
      </c>
      <c r="B11" s="19">
        <v>7252.6</v>
      </c>
      <c r="C11" s="19">
        <v>7252.6</v>
      </c>
      <c r="D11" s="19">
        <v>1572.9</v>
      </c>
      <c r="E11" s="20">
        <f t="shared" si="0"/>
        <v>0.2168739486528969</v>
      </c>
      <c r="F11" s="19">
        <v>1562.6</v>
      </c>
      <c r="G11" s="20">
        <f>D11/F11</f>
        <v>1.0065915781389991</v>
      </c>
    </row>
    <row r="12" spans="1:7" ht="12.75">
      <c r="A12" s="18" t="s">
        <v>8</v>
      </c>
      <c r="B12" s="19">
        <v>3000</v>
      </c>
      <c r="C12" s="19">
        <v>3000</v>
      </c>
      <c r="D12" s="19">
        <v>0</v>
      </c>
      <c r="E12" s="20">
        <f t="shared" si="0"/>
        <v>0</v>
      </c>
      <c r="F12" s="19">
        <v>0</v>
      </c>
      <c r="G12" s="20">
        <v>0</v>
      </c>
    </row>
    <row r="13" spans="1:7" ht="12.75">
      <c r="A13" s="18" t="s">
        <v>9</v>
      </c>
      <c r="B13" s="19">
        <v>26000</v>
      </c>
      <c r="C13" s="19">
        <v>26000</v>
      </c>
      <c r="D13" s="19">
        <v>4650.8</v>
      </c>
      <c r="E13" s="20">
        <f t="shared" si="0"/>
        <v>0.17887692307692307</v>
      </c>
      <c r="F13" s="19">
        <v>4508.2</v>
      </c>
      <c r="G13" s="20">
        <f aca="true" t="shared" si="1" ref="G13:G23">D13/F13</f>
        <v>1.0316312497227276</v>
      </c>
    </row>
    <row r="14" spans="1:7" s="16" customFormat="1" ht="22.5">
      <c r="A14" s="17" t="s">
        <v>10</v>
      </c>
      <c r="B14" s="14">
        <f>SUM(B15:B18)</f>
        <v>4426.4</v>
      </c>
      <c r="C14" s="14">
        <f>SUM(C15:C18)</f>
        <v>3961.3999999999996</v>
      </c>
      <c r="D14" s="14">
        <f>SUM(D16:D18)</f>
        <v>529.3</v>
      </c>
      <c r="E14" s="15">
        <f t="shared" si="0"/>
        <v>0.1336143787549856</v>
      </c>
      <c r="F14" s="14">
        <f>SUM(F15:F18)</f>
        <v>498.2</v>
      </c>
      <c r="G14" s="15">
        <f t="shared" si="1"/>
        <v>1.0624247290244881</v>
      </c>
    </row>
    <row r="15" spans="1:7" s="16" customFormat="1" ht="16.5" customHeight="1">
      <c r="A15" s="18" t="s">
        <v>67</v>
      </c>
      <c r="B15" s="19">
        <v>3009.2</v>
      </c>
      <c r="C15" s="19">
        <v>3009.2</v>
      </c>
      <c r="D15" s="19">
        <v>0</v>
      </c>
      <c r="E15" s="20">
        <f t="shared" si="0"/>
        <v>0</v>
      </c>
      <c r="F15" s="19">
        <v>0</v>
      </c>
      <c r="G15" s="15">
        <v>0</v>
      </c>
    </row>
    <row r="16" spans="1:7" ht="26.25" customHeight="1">
      <c r="A16" s="18" t="s">
        <v>11</v>
      </c>
      <c r="B16" s="19">
        <v>0</v>
      </c>
      <c r="C16" s="19">
        <v>0</v>
      </c>
      <c r="D16" s="19">
        <v>529.3</v>
      </c>
      <c r="E16" s="20">
        <v>0</v>
      </c>
      <c r="F16" s="19">
        <v>493</v>
      </c>
      <c r="G16" s="15">
        <f t="shared" si="1"/>
        <v>1.0736308316430019</v>
      </c>
    </row>
    <row r="17" spans="1:7" ht="12.75" hidden="1">
      <c r="A17" s="18" t="s">
        <v>12</v>
      </c>
      <c r="B17" s="19"/>
      <c r="C17" s="19"/>
      <c r="D17" s="19"/>
      <c r="E17" s="20" t="e">
        <f t="shared" si="0"/>
        <v>#DIV/0!</v>
      </c>
      <c r="F17" s="19"/>
      <c r="G17" s="15" t="e">
        <f t="shared" si="1"/>
        <v>#DIV/0!</v>
      </c>
    </row>
    <row r="18" spans="1:7" ht="25.5" customHeight="1">
      <c r="A18" s="18" t="s">
        <v>13</v>
      </c>
      <c r="B18" s="19">
        <v>1417.2</v>
      </c>
      <c r="C18" s="19">
        <v>952.2</v>
      </c>
      <c r="D18" s="19">
        <v>0</v>
      </c>
      <c r="E18" s="20">
        <f t="shared" si="0"/>
        <v>0</v>
      </c>
      <c r="F18" s="19">
        <v>5.2</v>
      </c>
      <c r="G18" s="15">
        <f t="shared" si="1"/>
        <v>0</v>
      </c>
    </row>
    <row r="19" spans="1:7" s="16" customFormat="1" ht="12.75">
      <c r="A19" s="17" t="s">
        <v>14</v>
      </c>
      <c r="B19" s="14">
        <f>SUM(B20:B25)</f>
        <v>168494.7</v>
      </c>
      <c r="C19" s="14">
        <f>SUM(C20:C25)</f>
        <v>170100.3</v>
      </c>
      <c r="D19" s="14">
        <f>SUM(D20:D25)</f>
        <v>7203.599999999999</v>
      </c>
      <c r="E19" s="15">
        <f t="shared" si="0"/>
        <v>0.04234913165937979</v>
      </c>
      <c r="F19" s="14">
        <f>SUM(F20:F25)</f>
        <v>4008.5</v>
      </c>
      <c r="G19" s="15">
        <f t="shared" si="1"/>
        <v>1.7970812024448046</v>
      </c>
    </row>
    <row r="20" spans="1:7" ht="12.75" hidden="1">
      <c r="A20" s="18" t="s">
        <v>15</v>
      </c>
      <c r="B20" s="19"/>
      <c r="C20" s="19"/>
      <c r="D20" s="19"/>
      <c r="E20" s="15" t="e">
        <f t="shared" si="0"/>
        <v>#DIV/0!</v>
      </c>
      <c r="F20" s="19"/>
      <c r="G20" s="15" t="e">
        <f t="shared" si="1"/>
        <v>#DIV/0!</v>
      </c>
    </row>
    <row r="21" spans="1:7" ht="12.75" hidden="1">
      <c r="A21" s="18" t="s">
        <v>16</v>
      </c>
      <c r="B21" s="19"/>
      <c r="C21" s="19"/>
      <c r="D21" s="19"/>
      <c r="E21" s="15" t="e">
        <f t="shared" si="0"/>
        <v>#DIV/0!</v>
      </c>
      <c r="F21" s="19"/>
      <c r="G21" s="15" t="e">
        <f t="shared" si="1"/>
        <v>#DIV/0!</v>
      </c>
    </row>
    <row r="22" spans="1:7" ht="12.75">
      <c r="A22" s="18" t="s">
        <v>17</v>
      </c>
      <c r="B22" s="19">
        <v>800</v>
      </c>
      <c r="C22" s="19">
        <v>800</v>
      </c>
      <c r="D22" s="19">
        <v>0</v>
      </c>
      <c r="E22" s="15">
        <f t="shared" si="0"/>
        <v>0</v>
      </c>
      <c r="F22" s="19">
        <v>0</v>
      </c>
      <c r="G22" s="15">
        <v>0</v>
      </c>
    </row>
    <row r="23" spans="1:7" ht="12.75">
      <c r="A23" s="18" t="s">
        <v>18</v>
      </c>
      <c r="B23" s="19">
        <v>6375.7</v>
      </c>
      <c r="C23" s="19">
        <v>6375.7</v>
      </c>
      <c r="D23" s="19">
        <v>760</v>
      </c>
      <c r="E23" s="20">
        <f t="shared" si="0"/>
        <v>0.11920259736185831</v>
      </c>
      <c r="F23" s="19">
        <v>0</v>
      </c>
      <c r="G23" s="15">
        <v>0</v>
      </c>
    </row>
    <row r="24" spans="1:7" ht="12.75">
      <c r="A24" s="18" t="s">
        <v>19</v>
      </c>
      <c r="B24" s="19">
        <v>57313.5</v>
      </c>
      <c r="C24" s="19">
        <v>61219.1</v>
      </c>
      <c r="D24" s="19">
        <v>6010.9</v>
      </c>
      <c r="E24" s="20">
        <f t="shared" si="0"/>
        <v>0.09818667703380154</v>
      </c>
      <c r="F24" s="19">
        <v>3751.9</v>
      </c>
      <c r="G24" s="20">
        <f aca="true" t="shared" si="2" ref="G20:G29">D24/F24</f>
        <v>1.6020949385644605</v>
      </c>
    </row>
    <row r="25" spans="1:7" ht="12.75">
      <c r="A25" s="18" t="s">
        <v>20</v>
      </c>
      <c r="B25" s="19">
        <v>104005.5</v>
      </c>
      <c r="C25" s="19">
        <v>101705.5</v>
      </c>
      <c r="D25" s="19">
        <v>432.7</v>
      </c>
      <c r="E25" s="20">
        <f t="shared" si="0"/>
        <v>0.0042544405169828575</v>
      </c>
      <c r="F25" s="19">
        <v>256.6</v>
      </c>
      <c r="G25" s="20">
        <f t="shared" si="2"/>
        <v>1.6862821512081059</v>
      </c>
    </row>
    <row r="26" spans="1:7" s="16" customFormat="1" ht="12.75">
      <c r="A26" s="17" t="s">
        <v>21</v>
      </c>
      <c r="B26" s="14">
        <f>SUM(B27:B30)</f>
        <v>71394.5</v>
      </c>
      <c r="C26" s="14">
        <f>SUM(C27:C30)</f>
        <v>71394.5</v>
      </c>
      <c r="D26" s="14">
        <f>SUM(D27:D30)</f>
        <v>4678.8</v>
      </c>
      <c r="E26" s="15">
        <f aca="true" t="shared" si="3" ref="E26:E65">D26/C26</f>
        <v>0.06553445993739014</v>
      </c>
      <c r="F26" s="14">
        <f>SUM(F27:F30)</f>
        <v>8237.3</v>
      </c>
      <c r="G26" s="15">
        <f t="shared" si="2"/>
        <v>0.5680016510264286</v>
      </c>
    </row>
    <row r="27" spans="1:7" ht="12.75">
      <c r="A27" s="18" t="s">
        <v>22</v>
      </c>
      <c r="B27" s="19">
        <v>45526.1</v>
      </c>
      <c r="C27" s="19">
        <v>45526.1</v>
      </c>
      <c r="D27" s="19">
        <v>1385</v>
      </c>
      <c r="E27" s="20">
        <f t="shared" si="3"/>
        <v>0.030422109515201173</v>
      </c>
      <c r="F27" s="19">
        <v>5295.8</v>
      </c>
      <c r="G27" s="20">
        <f t="shared" si="2"/>
        <v>0.2615280033233883</v>
      </c>
    </row>
    <row r="28" spans="1:7" ht="12.75">
      <c r="A28" s="18" t="s">
        <v>23</v>
      </c>
      <c r="B28" s="19">
        <v>17362.5</v>
      </c>
      <c r="C28" s="19">
        <v>17362.5</v>
      </c>
      <c r="D28" s="19">
        <v>2472.8</v>
      </c>
      <c r="E28" s="20">
        <f t="shared" si="3"/>
        <v>0.14242188624910007</v>
      </c>
      <c r="F28" s="19">
        <v>2167.2</v>
      </c>
      <c r="G28" s="20">
        <f t="shared" si="2"/>
        <v>1.1410114433370249</v>
      </c>
    </row>
    <row r="29" spans="1:7" ht="12.75">
      <c r="A29" s="18" t="s">
        <v>24</v>
      </c>
      <c r="B29" s="19">
        <v>4494.5</v>
      </c>
      <c r="C29" s="19">
        <v>4494.5</v>
      </c>
      <c r="D29" s="19">
        <v>0</v>
      </c>
      <c r="E29" s="15">
        <f t="shared" si="3"/>
        <v>0</v>
      </c>
      <c r="F29" s="19">
        <v>0</v>
      </c>
      <c r="G29" s="20">
        <v>0</v>
      </c>
    </row>
    <row r="30" spans="1:7" ht="22.5">
      <c r="A30" s="18" t="s">
        <v>25</v>
      </c>
      <c r="B30" s="19">
        <v>4011.4</v>
      </c>
      <c r="C30" s="19">
        <v>4011.4</v>
      </c>
      <c r="D30" s="19">
        <v>821</v>
      </c>
      <c r="E30" s="15">
        <f t="shared" si="3"/>
        <v>0.20466669990526998</v>
      </c>
      <c r="F30" s="19">
        <v>774.3</v>
      </c>
      <c r="G30" s="15">
        <f>D30/F30</f>
        <v>1.060312540359034</v>
      </c>
    </row>
    <row r="31" spans="1:7" s="16" customFormat="1" ht="12.75">
      <c r="A31" s="17" t="s">
        <v>26</v>
      </c>
      <c r="B31" s="14">
        <f>SUM(B32)</f>
        <v>4900</v>
      </c>
      <c r="C31" s="14">
        <f>SUM(C32)</f>
        <v>4900</v>
      </c>
      <c r="D31" s="14">
        <f>SUM(D32)</f>
        <v>0</v>
      </c>
      <c r="E31" s="15">
        <f t="shared" si="3"/>
        <v>0</v>
      </c>
      <c r="F31" s="14">
        <f>F32</f>
        <v>79.2</v>
      </c>
      <c r="G31" s="15">
        <v>0</v>
      </c>
    </row>
    <row r="32" spans="1:7" ht="22.5">
      <c r="A32" s="18" t="s">
        <v>27</v>
      </c>
      <c r="B32" s="19">
        <v>4900</v>
      </c>
      <c r="C32" s="19">
        <v>4900</v>
      </c>
      <c r="D32" s="19">
        <v>0</v>
      </c>
      <c r="E32" s="15">
        <f t="shared" si="3"/>
        <v>0</v>
      </c>
      <c r="F32" s="19">
        <v>79.2</v>
      </c>
      <c r="G32" s="15">
        <f>D32/F32</f>
        <v>0</v>
      </c>
    </row>
    <row r="33" spans="1:7" s="16" customFormat="1" ht="12.75">
      <c r="A33" s="17" t="s">
        <v>28</v>
      </c>
      <c r="B33" s="14">
        <f>SUM(B34:B39)</f>
        <v>507157.9</v>
      </c>
      <c r="C33" s="14">
        <f>SUM(C34:C39)</f>
        <v>510020.6</v>
      </c>
      <c r="D33" s="14">
        <f>SUM(D34:D39)</f>
        <v>103736.69999999998</v>
      </c>
      <c r="E33" s="15">
        <f t="shared" si="3"/>
        <v>0.203397078470948</v>
      </c>
      <c r="F33" s="14">
        <f>SUM(F34:F39)</f>
        <v>93398.49999999999</v>
      </c>
      <c r="G33" s="15">
        <f>D33/F33</f>
        <v>1.1106891438299331</v>
      </c>
    </row>
    <row r="34" spans="1:7" ht="12.75">
      <c r="A34" s="18" t="s">
        <v>29</v>
      </c>
      <c r="B34" s="19">
        <v>129706.9</v>
      </c>
      <c r="C34" s="19">
        <v>125667.4</v>
      </c>
      <c r="D34" s="19">
        <v>26123.6</v>
      </c>
      <c r="E34" s="20">
        <f t="shared" si="3"/>
        <v>0.20787889301441742</v>
      </c>
      <c r="F34" s="19">
        <v>24711.1</v>
      </c>
      <c r="G34" s="20">
        <f>D34/F34</f>
        <v>1.0571605472844188</v>
      </c>
    </row>
    <row r="35" spans="1:7" ht="12.75">
      <c r="A35" s="18" t="s">
        <v>30</v>
      </c>
      <c r="B35" s="19">
        <v>276435.6</v>
      </c>
      <c r="C35" s="19">
        <v>280475.1</v>
      </c>
      <c r="D35" s="19">
        <v>60024.8</v>
      </c>
      <c r="E35" s="20">
        <f t="shared" si="3"/>
        <v>0.21401115464438736</v>
      </c>
      <c r="F35" s="19">
        <v>50606.8</v>
      </c>
      <c r="G35" s="20">
        <f>D35/F35</f>
        <v>1.1861014725293835</v>
      </c>
    </row>
    <row r="36" spans="1:7" ht="12.75">
      <c r="A36" s="18" t="s">
        <v>31</v>
      </c>
      <c r="B36" s="19">
        <v>32778.2</v>
      </c>
      <c r="C36" s="19">
        <v>33048.2</v>
      </c>
      <c r="D36" s="19">
        <v>6301.7</v>
      </c>
      <c r="E36" s="20">
        <f t="shared" si="3"/>
        <v>0.19068209463752944</v>
      </c>
      <c r="F36" s="19">
        <v>6807.9</v>
      </c>
      <c r="G36" s="20">
        <f>D36/F36</f>
        <v>0.9256452063044405</v>
      </c>
    </row>
    <row r="37" spans="1:7" ht="22.5" hidden="1">
      <c r="A37" s="18" t="s">
        <v>32</v>
      </c>
      <c r="B37" s="19"/>
      <c r="C37" s="19"/>
      <c r="D37" s="19"/>
      <c r="E37" s="20" t="e">
        <f t="shared" si="3"/>
        <v>#DIV/0!</v>
      </c>
      <c r="F37" s="19"/>
      <c r="G37" s="20" t="e">
        <f aca="true" t="shared" si="4" ref="G37:G49">D37/F37</f>
        <v>#DIV/0!</v>
      </c>
    </row>
    <row r="38" spans="1:7" ht="12.75">
      <c r="A38" s="18" t="s">
        <v>33</v>
      </c>
      <c r="B38" s="19">
        <v>2998</v>
      </c>
      <c r="C38" s="19">
        <v>2998</v>
      </c>
      <c r="D38" s="19">
        <v>302.4</v>
      </c>
      <c r="E38" s="20">
        <f t="shared" si="3"/>
        <v>0.10086724482988658</v>
      </c>
      <c r="F38" s="19">
        <v>352.3</v>
      </c>
      <c r="G38" s="20">
        <f t="shared" si="4"/>
        <v>0.8583593528242974</v>
      </c>
    </row>
    <row r="39" spans="1:7" ht="12.75">
      <c r="A39" s="18" t="s">
        <v>34</v>
      </c>
      <c r="B39" s="19">
        <v>65239.2</v>
      </c>
      <c r="C39" s="19">
        <v>67831.9</v>
      </c>
      <c r="D39" s="19">
        <v>10984.2</v>
      </c>
      <c r="E39" s="20">
        <f t="shared" si="3"/>
        <v>0.1619326600021524</v>
      </c>
      <c r="F39" s="19">
        <v>10920.4</v>
      </c>
      <c r="G39" s="20">
        <f t="shared" si="4"/>
        <v>1.0058422768396762</v>
      </c>
    </row>
    <row r="40" spans="1:7" s="16" customFormat="1" ht="12.75">
      <c r="A40" s="17" t="s">
        <v>35</v>
      </c>
      <c r="B40" s="14">
        <f>SUM(B41:B42)</f>
        <v>135447.1</v>
      </c>
      <c r="C40" s="14">
        <f>SUM(C41:C42)</f>
        <v>147801.5</v>
      </c>
      <c r="D40" s="14">
        <f>SUM(D41:D42)</f>
        <v>22504.5</v>
      </c>
      <c r="E40" s="15">
        <f t="shared" si="3"/>
        <v>0.15226164822413846</v>
      </c>
      <c r="F40" s="14">
        <f>SUM(F41:F42)</f>
        <v>34229.4</v>
      </c>
      <c r="G40" s="15">
        <f t="shared" si="4"/>
        <v>0.6574611299058704</v>
      </c>
    </row>
    <row r="41" spans="1:7" ht="12.75">
      <c r="A41" s="18" t="s">
        <v>36</v>
      </c>
      <c r="B41" s="19">
        <v>127175.9</v>
      </c>
      <c r="C41" s="19">
        <v>139005.3</v>
      </c>
      <c r="D41" s="19">
        <v>21162.9</v>
      </c>
      <c r="E41" s="20">
        <f t="shared" si="3"/>
        <v>0.15224527410105948</v>
      </c>
      <c r="F41" s="19">
        <v>32820.1</v>
      </c>
      <c r="G41" s="20">
        <f t="shared" si="4"/>
        <v>0.6448152199414384</v>
      </c>
    </row>
    <row r="42" spans="1:7" ht="12.75">
      <c r="A42" s="18" t="s">
        <v>37</v>
      </c>
      <c r="B42" s="19">
        <v>8271.2</v>
      </c>
      <c r="C42" s="19">
        <v>8796.2</v>
      </c>
      <c r="D42" s="19">
        <v>1341.6</v>
      </c>
      <c r="E42" s="20">
        <f t="shared" si="3"/>
        <v>0.15252040653918736</v>
      </c>
      <c r="F42" s="19">
        <v>1409.3</v>
      </c>
      <c r="G42" s="20">
        <f t="shared" si="4"/>
        <v>0.9519619669339388</v>
      </c>
    </row>
    <row r="43" spans="1:7" s="16" customFormat="1" ht="12.75">
      <c r="A43" s="17" t="s">
        <v>38</v>
      </c>
      <c r="B43" s="14">
        <f>B50+B51</f>
        <v>987.8</v>
      </c>
      <c r="C43" s="14">
        <f>C50+C51</f>
        <v>987.8</v>
      </c>
      <c r="D43" s="14">
        <f>D50+D51</f>
        <v>0</v>
      </c>
      <c r="E43" s="20">
        <f t="shared" si="3"/>
        <v>0</v>
      </c>
      <c r="F43" s="14">
        <f>F50+F51</f>
        <v>0</v>
      </c>
      <c r="G43" s="15">
        <v>0</v>
      </c>
    </row>
    <row r="44" spans="1:7" ht="12.75" hidden="1">
      <c r="A44" s="18" t="s">
        <v>39</v>
      </c>
      <c r="B44" s="19"/>
      <c r="C44" s="19"/>
      <c r="D44" s="19"/>
      <c r="E44" s="20" t="e">
        <f t="shared" si="3"/>
        <v>#DIV/0!</v>
      </c>
      <c r="F44" s="19"/>
      <c r="G44" s="15" t="e">
        <f t="shared" si="4"/>
        <v>#DIV/0!</v>
      </c>
    </row>
    <row r="45" spans="1:7" ht="12.75" hidden="1">
      <c r="A45" s="18" t="s">
        <v>40</v>
      </c>
      <c r="B45" s="19"/>
      <c r="C45" s="19"/>
      <c r="D45" s="19"/>
      <c r="E45" s="20" t="e">
        <f t="shared" si="3"/>
        <v>#DIV/0!</v>
      </c>
      <c r="F45" s="19"/>
      <c r="G45" s="15" t="e">
        <f t="shared" si="4"/>
        <v>#DIV/0!</v>
      </c>
    </row>
    <row r="46" spans="1:7" ht="22.5" hidden="1">
      <c r="A46" s="18" t="s">
        <v>41</v>
      </c>
      <c r="B46" s="19"/>
      <c r="C46" s="19"/>
      <c r="D46" s="19"/>
      <c r="E46" s="20" t="e">
        <f t="shared" si="3"/>
        <v>#DIV/0!</v>
      </c>
      <c r="F46" s="19"/>
      <c r="G46" s="15" t="e">
        <f t="shared" si="4"/>
        <v>#DIV/0!</v>
      </c>
    </row>
    <row r="47" spans="1:7" ht="12.75" hidden="1">
      <c r="A47" s="18" t="s">
        <v>42</v>
      </c>
      <c r="B47" s="19"/>
      <c r="C47" s="19"/>
      <c r="D47" s="19"/>
      <c r="E47" s="20" t="e">
        <f t="shared" si="3"/>
        <v>#DIV/0!</v>
      </c>
      <c r="F47" s="19"/>
      <c r="G47" s="15" t="e">
        <f t="shared" si="4"/>
        <v>#DIV/0!</v>
      </c>
    </row>
    <row r="48" spans="1:7" ht="12.75" hidden="1">
      <c r="A48" s="18" t="s">
        <v>43</v>
      </c>
      <c r="B48" s="19"/>
      <c r="C48" s="19"/>
      <c r="D48" s="19"/>
      <c r="E48" s="20" t="e">
        <f t="shared" si="3"/>
        <v>#DIV/0!</v>
      </c>
      <c r="F48" s="19"/>
      <c r="G48" s="15" t="e">
        <f t="shared" si="4"/>
        <v>#DIV/0!</v>
      </c>
    </row>
    <row r="49" spans="1:7" ht="22.5" hidden="1">
      <c r="A49" s="18" t="s">
        <v>44</v>
      </c>
      <c r="B49" s="19"/>
      <c r="C49" s="19"/>
      <c r="D49" s="19"/>
      <c r="E49" s="20" t="e">
        <f t="shared" si="3"/>
        <v>#DIV/0!</v>
      </c>
      <c r="F49" s="19"/>
      <c r="G49" s="15" t="e">
        <f t="shared" si="4"/>
        <v>#DIV/0!</v>
      </c>
    </row>
    <row r="50" spans="1:7" ht="12.75">
      <c r="A50" s="18" t="s">
        <v>45</v>
      </c>
      <c r="B50" s="19">
        <v>297.8</v>
      </c>
      <c r="C50" s="19">
        <v>297.8</v>
      </c>
      <c r="D50" s="19">
        <v>0</v>
      </c>
      <c r="E50" s="20">
        <f t="shared" si="3"/>
        <v>0</v>
      </c>
      <c r="F50" s="19">
        <v>0</v>
      </c>
      <c r="G50" s="20">
        <v>0</v>
      </c>
    </row>
    <row r="51" spans="1:7" ht="12.75">
      <c r="A51" s="18" t="s">
        <v>46</v>
      </c>
      <c r="B51" s="19">
        <v>690</v>
      </c>
      <c r="C51" s="19">
        <v>690</v>
      </c>
      <c r="D51" s="19">
        <v>0</v>
      </c>
      <c r="E51" s="20">
        <f t="shared" si="3"/>
        <v>0</v>
      </c>
      <c r="F51" s="19">
        <v>0</v>
      </c>
      <c r="G51" s="20">
        <v>0</v>
      </c>
    </row>
    <row r="52" spans="1:7" s="16" customFormat="1" ht="12.75">
      <c r="A52" s="17" t="s">
        <v>47</v>
      </c>
      <c r="B52" s="14">
        <f>SUM(B53:B56)</f>
        <v>14693.5</v>
      </c>
      <c r="C52" s="14">
        <f>SUM(C53:C56)</f>
        <v>14902.8</v>
      </c>
      <c r="D52" s="14">
        <f>SUM(D53:D56)</f>
        <v>5988.799999999999</v>
      </c>
      <c r="E52" s="15">
        <f t="shared" si="3"/>
        <v>0.40185736908500413</v>
      </c>
      <c r="F52" s="14">
        <f>SUM(F53:F56)</f>
        <v>4776.4</v>
      </c>
      <c r="G52" s="15">
        <f>D52/F52</f>
        <v>1.2538313374089272</v>
      </c>
    </row>
    <row r="53" spans="1:7" ht="12.75">
      <c r="A53" s="18" t="s">
        <v>48</v>
      </c>
      <c r="B53" s="19">
        <v>1329.4</v>
      </c>
      <c r="C53" s="19">
        <v>1329.4</v>
      </c>
      <c r="D53" s="19">
        <v>219.9</v>
      </c>
      <c r="E53" s="20">
        <f t="shared" si="3"/>
        <v>0.16541296825635624</v>
      </c>
      <c r="F53" s="19">
        <v>140.8</v>
      </c>
      <c r="G53" s="20">
        <f>D53/F53</f>
        <v>1.5617897727272727</v>
      </c>
    </row>
    <row r="54" spans="1:7" ht="12.75" hidden="1">
      <c r="A54" s="18" t="s">
        <v>49</v>
      </c>
      <c r="B54" s="19"/>
      <c r="C54" s="19"/>
      <c r="D54" s="19"/>
      <c r="E54" s="20" t="e">
        <f t="shared" si="3"/>
        <v>#DIV/0!</v>
      </c>
      <c r="F54" s="19"/>
      <c r="G54" s="20" t="e">
        <f>D54/F54</f>
        <v>#DIV/0!</v>
      </c>
    </row>
    <row r="55" spans="1:7" ht="12.75">
      <c r="A55" s="18" t="s">
        <v>50</v>
      </c>
      <c r="B55" s="19">
        <v>8956</v>
      </c>
      <c r="C55" s="19">
        <v>8956</v>
      </c>
      <c r="D55" s="19">
        <v>4608.9</v>
      </c>
      <c r="E55" s="20">
        <f t="shared" si="3"/>
        <v>0.5146158999553372</v>
      </c>
      <c r="F55" s="19">
        <v>3467.2</v>
      </c>
      <c r="G55" s="20">
        <f>D55/F55</f>
        <v>1.3292858790955238</v>
      </c>
    </row>
    <row r="56" spans="1:7" ht="12.75">
      <c r="A56" s="18" t="s">
        <v>51</v>
      </c>
      <c r="B56" s="19">
        <v>4408.1</v>
      </c>
      <c r="C56" s="19">
        <v>4617.4</v>
      </c>
      <c r="D56" s="19">
        <v>1160</v>
      </c>
      <c r="E56" s="20">
        <f t="shared" si="3"/>
        <v>0.2512236323472084</v>
      </c>
      <c r="F56" s="19">
        <v>1168.4</v>
      </c>
      <c r="G56" s="20">
        <f>D56/F56</f>
        <v>0.9928106812735363</v>
      </c>
    </row>
    <row r="57" spans="1:7" s="16" customFormat="1" ht="12.75">
      <c r="A57" s="17" t="s">
        <v>52</v>
      </c>
      <c r="B57" s="14">
        <f>SUM(B58:B61)</f>
        <v>33320.6</v>
      </c>
      <c r="C57" s="14">
        <f>SUM(C58:C61)</f>
        <v>33320.6</v>
      </c>
      <c r="D57" s="14">
        <f>SUM(D58:D61)</f>
        <v>2522.4</v>
      </c>
      <c r="E57" s="15">
        <f t="shared" si="3"/>
        <v>0.07570091775058073</v>
      </c>
      <c r="F57" s="14">
        <f>SUM(F58:F59)</f>
        <v>1933.8999999999999</v>
      </c>
      <c r="G57" s="15">
        <f>D57/F57</f>
        <v>1.3043073581881175</v>
      </c>
    </row>
    <row r="58" spans="1:7" ht="12.75">
      <c r="A58" s="18" t="s">
        <v>53</v>
      </c>
      <c r="B58" s="19">
        <v>11346.3</v>
      </c>
      <c r="C58" s="19">
        <v>11346.3</v>
      </c>
      <c r="D58" s="19">
        <v>2330.4</v>
      </c>
      <c r="E58" s="20">
        <f t="shared" si="3"/>
        <v>0.2053885407577801</v>
      </c>
      <c r="F58" s="19">
        <v>1853.1</v>
      </c>
      <c r="G58" s="20">
        <f>D58/F58</f>
        <v>1.2575683988991422</v>
      </c>
    </row>
    <row r="59" spans="1:7" ht="12.75">
      <c r="A59" s="18" t="s">
        <v>54</v>
      </c>
      <c r="B59" s="19">
        <v>1200</v>
      </c>
      <c r="C59" s="19">
        <v>1200</v>
      </c>
      <c r="D59" s="19">
        <v>192</v>
      </c>
      <c r="E59" s="20">
        <f t="shared" si="3"/>
        <v>0.16</v>
      </c>
      <c r="F59" s="19">
        <v>80.8</v>
      </c>
      <c r="G59" s="20">
        <f>D59/F59</f>
        <v>2.376237623762376</v>
      </c>
    </row>
    <row r="60" spans="1:7" ht="12.75" hidden="1">
      <c r="A60" s="18" t="s">
        <v>55</v>
      </c>
      <c r="B60" s="19"/>
      <c r="C60" s="19"/>
      <c r="D60" s="19"/>
      <c r="E60" s="15" t="e">
        <f t="shared" si="3"/>
        <v>#DIV/0!</v>
      </c>
      <c r="F60" s="19"/>
      <c r="G60" s="15" t="e">
        <f>D60/F60</f>
        <v>#DIV/0!</v>
      </c>
    </row>
    <row r="61" spans="1:7" ht="22.5">
      <c r="A61" s="18" t="s">
        <v>56</v>
      </c>
      <c r="B61" s="19">
        <v>20774.3</v>
      </c>
      <c r="C61" s="19">
        <v>20774.3</v>
      </c>
      <c r="D61" s="19">
        <v>0</v>
      </c>
      <c r="E61" s="15">
        <f t="shared" si="3"/>
        <v>0</v>
      </c>
      <c r="F61" s="19">
        <v>0</v>
      </c>
      <c r="G61" s="15">
        <v>0</v>
      </c>
    </row>
    <row r="62" spans="1:7" s="16" customFormat="1" ht="33.75">
      <c r="A62" s="17" t="s">
        <v>57</v>
      </c>
      <c r="B62" s="14">
        <f>SUM(B63:B65)</f>
        <v>43742.9</v>
      </c>
      <c r="C62" s="14">
        <f>SUM(C63:C65)</f>
        <v>43773.3</v>
      </c>
      <c r="D62" s="14">
        <f>SUM(D63:D65)</f>
        <v>10764.4</v>
      </c>
      <c r="E62" s="15">
        <f t="shared" si="3"/>
        <v>0.24591246261990754</v>
      </c>
      <c r="F62" s="14">
        <f>SUM(F63:F64)</f>
        <v>10936.3</v>
      </c>
      <c r="G62" s="15">
        <f>D62/F62</f>
        <v>0.9842817040498157</v>
      </c>
    </row>
    <row r="63" spans="1:7" ht="33.75">
      <c r="A63" s="18" t="s">
        <v>58</v>
      </c>
      <c r="B63" s="19">
        <v>31967.5</v>
      </c>
      <c r="C63" s="19">
        <v>31967.5</v>
      </c>
      <c r="D63" s="19">
        <v>7991.9</v>
      </c>
      <c r="E63" s="20">
        <f t="shared" si="3"/>
        <v>0.2500007820442637</v>
      </c>
      <c r="F63" s="19">
        <v>7368.9</v>
      </c>
      <c r="G63" s="20">
        <f>D63/F63</f>
        <v>1.0845445046072006</v>
      </c>
    </row>
    <row r="64" spans="1:7" ht="13.5" thickBot="1">
      <c r="A64" s="27" t="s">
        <v>59</v>
      </c>
      <c r="B64" s="30">
        <v>11775.4</v>
      </c>
      <c r="C64" s="19">
        <v>11805.8</v>
      </c>
      <c r="D64" s="19">
        <v>2772.5</v>
      </c>
      <c r="E64" s="20">
        <f t="shared" si="3"/>
        <v>0.23484219620864322</v>
      </c>
      <c r="F64" s="19">
        <v>3567.4</v>
      </c>
      <c r="G64" s="20">
        <f>D64/F64</f>
        <v>0.7771766552671413</v>
      </c>
    </row>
    <row r="65" spans="1:7" ht="22.5" hidden="1">
      <c r="A65" s="26" t="s">
        <v>60</v>
      </c>
      <c r="B65" s="26"/>
      <c r="C65" s="19"/>
      <c r="D65" s="19"/>
      <c r="E65" s="20" t="e">
        <f t="shared" si="3"/>
        <v>#DIV/0!</v>
      </c>
      <c r="F65" s="19">
        <v>0</v>
      </c>
      <c r="G65" s="20">
        <v>0</v>
      </c>
    </row>
    <row r="66" spans="1:7" ht="22.5" hidden="1">
      <c r="A66" s="18" t="s">
        <v>61</v>
      </c>
      <c r="B66" s="18"/>
      <c r="C66" s="19"/>
      <c r="D66" s="19"/>
      <c r="E66" s="22"/>
      <c r="F66" s="19"/>
      <c r="G66" s="22"/>
    </row>
    <row r="67" spans="1:7" ht="12.75">
      <c r="A67" s="23"/>
      <c r="B67" s="23"/>
      <c r="C67" s="24"/>
      <c r="D67" s="24"/>
      <c r="E67" s="25"/>
      <c r="F67" s="24"/>
      <c r="G67" s="25"/>
    </row>
  </sheetData>
  <sheetProtection selectLockedCells="1" selectUnlockedCells="1"/>
  <mergeCells count="1">
    <mergeCell ref="A1:G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DF-8-004</cp:lastModifiedBy>
  <cp:lastPrinted>2021-05-06T13:23:27Z</cp:lastPrinted>
  <dcterms:created xsi:type="dcterms:W3CDTF">2021-06-29T11:45:49Z</dcterms:created>
  <dcterms:modified xsi:type="dcterms:W3CDTF">2021-06-29T12:44:36Z</dcterms:modified>
  <cp:category/>
  <cp:version/>
  <cp:contentType/>
  <cp:contentStatus/>
</cp:coreProperties>
</file>