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'!$9:$9</definedName>
    <definedName name="_xlnm.Print_Area" localSheetId="0">'Приложение  '!$A$1:$D$53</definedName>
  </definedNames>
  <calcPr fullCalcOnLoad="1"/>
</workbook>
</file>

<file path=xl/sharedStrings.xml><?xml version="1.0" encoding="utf-8"?>
<sst xmlns="http://schemas.openxmlformats.org/spreadsheetml/2006/main" count="84" uniqueCount="81">
  <si>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</si>
  <si>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</si>
  <si>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</si>
  <si>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</si>
  <si>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</si>
  <si>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</si>
  <si>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</si>
  <si>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</si>
  <si>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</si>
  <si>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Прочие субсидии  бюджетам муниципальных районов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</si>
  <si>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</si>
  <si>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</si>
  <si>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</si>
  <si>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</si>
  <si>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</si>
  <si>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</si>
  <si>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>254 2 02 29999 05 0000 151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</si>
  <si>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</si>
  <si>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</si>
  <si>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</si>
  <si>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</si>
  <si>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>133 0409 14 3 01 64030 000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</si>
  <si>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</si>
  <si>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</si>
  <si>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</si>
  <si>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</si>
  <si>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</si>
  <si>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</si>
  <si>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</si>
  <si>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</si>
  <si>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</si>
  <si>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</si>
  <si>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</si>
  <si>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</si>
  <si>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</si>
  <si>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</si>
  <si>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Остаток средств дорожного фонда на 01.01.2021 года</t>
  </si>
  <si>
    <t>133 0409 14 3 01 41380 000</t>
  </si>
  <si>
    <t>133 0409 14 3 01 71350 000</t>
  </si>
  <si>
    <t>133 0409 14 3 01 41320 000</t>
  </si>
  <si>
    <t>100 1 03 0000 01 0000 110</t>
  </si>
  <si>
    <t>254 2 02 29999 05 0000 150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</si>
  <si>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</si>
  <si>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133 0409 14 3 01 41340 000</t>
  </si>
  <si>
    <t>133 0409 14 3 01 41300 000</t>
  </si>
  <si>
    <t>133 0409 14 3 04 41410 000</t>
  </si>
  <si>
    <t>133 0409 14 3 04 41420 000</t>
  </si>
  <si>
    <t xml:space="preserve">  Выполнение работ по разработке програмы комплексного развития транспортной инфраструктуры района</t>
  </si>
  <si>
    <t>133 0409 14 3 04 00000 000</t>
  </si>
  <si>
    <t>133 0409 14 3 02 64030 000</t>
  </si>
  <si>
    <t>133 0409 14 3 01 41390 000</t>
  </si>
  <si>
    <t>133 0409 14 3 01 41391 000</t>
  </si>
  <si>
    <t xml:space="preserve">       Выполнение работ по разработке комплексной схемы организации дорожного движения на территории района</t>
  </si>
  <si>
    <t xml:space="preserve">         Решение вопросов местного значения межмуниципального характера</t>
  </si>
  <si>
    <t xml:space="preserve">         Выполнение работ по содержанию автомобильных дорог и искусственных сооружений </t>
  </si>
  <si>
    <t xml:space="preserve">  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</si>
  <si>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Осуществление дорожной деятельности в отношении автомобильных дорог общего пользования местного значения 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</si>
  <si>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</si>
  <si>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   Выполнение работ по устройству дороги Кюршево-Ежино</t>
  </si>
  <si>
    <t xml:space="preserve">         Выполнение работ по ремонту моста в п.Мирный</t>
  </si>
  <si>
    <t xml:space="preserve">         Выполнение работ по ремонту автодороги д.Гуляево-д.Опарино-д.Сорочье Поле</t>
  </si>
  <si>
    <t xml:space="preserve">         Выполнение работ по строительству автодороги  в д.Деминская</t>
  </si>
  <si>
    <t xml:space="preserve">         Выполнение работ по ремонту и капитальному ремонту автомобильных дорог и искусственных сооружений</t>
  </si>
  <si>
    <t>Содержание автомобильных дорог и искусственных сооружений</t>
  </si>
  <si>
    <t xml:space="preserve"> Обеспечение безопасности дорожного движения</t>
  </si>
  <si>
    <t>Подпрограмма "Развитие транспортной  системы на территории Вытегорского муниципального района на 2021-2025 годы"</t>
  </si>
  <si>
    <t xml:space="preserve">         Выполнение работ по текущему ремонту моста через р. Кимрека в д. Коштуги</t>
  </si>
  <si>
    <t>133 0409 14 3 01 41392 000</t>
  </si>
  <si>
    <t>133 0409 14 3 01 S1350 000</t>
  </si>
  <si>
    <t xml:space="preserve">     Софинансирование мероприятий по дорожной деятельности в отношении автомобильных дорог общего пользования местного значения</t>
  </si>
  <si>
    <t>133 0409 14 3 02 71350 000</t>
  </si>
  <si>
    <t>133 0409 14 3 02 S1350 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</si>
  <si>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</si>
  <si>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      Софинансирование мероприятий по дорожной деятельности в отношении автомобильных дорог общего пользования местного значения</t>
  </si>
  <si>
    <t>182 1 01 02010 01 0000 110</t>
  </si>
  <si>
    <t xml:space="preserve">         Выполнение работ по текущему ремонту моста на автодороге Ундозеро-Мошниковская</t>
  </si>
  <si>
    <t>Отчет об исполнении дорожного фонда                                                                                                                                                                                                                                            Вытегорского муниципального района за 2021 год</t>
  </si>
  <si>
    <t>Утвержденные бюджетные назначения</t>
  </si>
  <si>
    <t>Исполнение</t>
  </si>
  <si>
    <t>Остаток средств дорожного фонда на 01.01.2022 года</t>
  </si>
  <si>
    <t>Всего расходов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</si>
</sst>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  <numFmt numFmtId="192" formatCode="000"/>
    <numFmt numFmtId="193" formatCode="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56" borderId="20" xfId="0" applyFont="1" applyFill="1" applyBorder="1" applyAlignment="1">
      <alignment horizontal="left" vertical="center" wrapText="1"/>
    </xf>
    <xf numFmtId="0" fontId="25" fillId="0" borderId="0" xfId="88" applyFont="1">
      <alignment/>
      <protection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23" fillId="0" borderId="19" xfId="88" applyFont="1" applyBorder="1" applyAlignment="1">
      <alignment horizontal="center"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0" fontId="26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horizontal="right" wrapText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0" fontId="24" fillId="0" borderId="23" xfId="88" applyNumberFormat="1" applyFont="1" applyFill="1" applyBorder="1" applyAlignment="1" applyProtection="1">
      <alignment horizontal="left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D48" sqref="D48"/>
    </sheetView>
  </sheetViews>
  <sheetFormatPr defaultColWidth="9.140625" defaultRowHeight="15"/>
  <cols>
    <col min="1" max="1" width="57.7109375" style="12" customWidth="1"/>
    <col min="2" max="2" width="32.57421875" style="12" customWidth="1"/>
    <col min="3" max="3" width="27.8515625" style="12" customWidth="1"/>
    <col min="4" max="4" width="24.421875" style="12" customWidth="1"/>
    <col min="5" max="16384" width="9.140625" style="12" customWidth="1"/>
  </cols>
  <sheetData>
    <row r="1" spans="3:10" s="50" customFormat="1" ht="15.75" customHeight="1">
      <c r="C1" s="58"/>
      <c r="D1" s="58"/>
      <c r="E1" s="51"/>
      <c r="F1" s="52"/>
      <c r="G1" s="52"/>
      <c r="H1" s="52"/>
      <c r="I1" s="52"/>
      <c r="J1" s="52"/>
    </row>
    <row r="2" spans="1:4" s="50" customFormat="1" ht="11.25">
      <c r="A2" s="55" t="s">
        <v>76</v>
      </c>
      <c r="B2" s="55"/>
      <c r="C2" s="55"/>
      <c r="D2" s="55"/>
    </row>
    <row r="3" spans="1:4" s="50" customFormat="1" ht="11.25">
      <c r="A3" s="55"/>
      <c r="B3" s="55"/>
      <c r="C3" s="55"/>
      <c r="D3" s="55"/>
    </row>
    <row r="4" spans="1:4" ht="25.5" customHeight="1">
      <c r="A4" s="55"/>
      <c r="B4" s="55"/>
      <c r="C4" s="55"/>
      <c r="D4" s="55"/>
    </row>
    <row r="5" spans="1:4" ht="21.75" customHeight="1">
      <c r="A5" s="68"/>
      <c r="B5" s="68"/>
      <c r="C5" s="68"/>
      <c r="D5" s="68"/>
    </row>
    <row r="6" spans="1:4" ht="15" customHeight="1">
      <c r="A6" s="9"/>
      <c r="B6" s="9"/>
      <c r="C6" s="63" t="s">
        <v>7</v>
      </c>
      <c r="D6" s="63"/>
    </row>
    <row r="7" spans="1:4" ht="15" customHeight="1">
      <c r="A7" s="67" t="s">
        <v>5</v>
      </c>
      <c r="B7" s="56" t="s">
        <v>3</v>
      </c>
      <c r="C7" s="65" t="s">
        <v>8</v>
      </c>
      <c r="D7" s="66"/>
    </row>
    <row r="8" spans="1:4" ht="39" customHeight="1">
      <c r="A8" s="67"/>
      <c r="B8" s="57"/>
      <c r="C8" s="10" t="s">
        <v>77</v>
      </c>
      <c r="D8" s="15" t="s">
        <v>78</v>
      </c>
    </row>
    <row r="9" spans="1:4" ht="15" customHeight="1">
      <c r="A9" s="14">
        <v>1</v>
      </c>
      <c r="B9" s="14">
        <v>2</v>
      </c>
      <c r="C9" s="14">
        <v>3</v>
      </c>
      <c r="D9" s="15">
        <v>4</v>
      </c>
    </row>
    <row r="10" spans="1:4" ht="15" customHeight="1">
      <c r="A10" s="7" t="s">
        <v>36</v>
      </c>
      <c r="B10" s="6"/>
      <c r="C10" s="31"/>
      <c r="D10" s="53">
        <v>6.1</v>
      </c>
    </row>
    <row r="11" spans="1:4" ht="18.75" customHeight="1">
      <c r="A11" s="61" t="s">
        <v>2</v>
      </c>
      <c r="B11" s="62"/>
      <c r="C11" s="64"/>
      <c r="D11" s="13"/>
    </row>
    <row r="12" spans="1:4" ht="127.5" customHeight="1">
      <c r="A12" s="2" t="s">
        <v>10</v>
      </c>
      <c r="B12" s="10" t="s">
        <v>40</v>
      </c>
      <c r="C12" s="21">
        <v>23053</v>
      </c>
      <c r="D12" s="22">
        <v>25281.1</v>
      </c>
    </row>
    <row r="13" spans="1:4" ht="78.75" customHeight="1">
      <c r="A13" s="46" t="s">
        <v>42</v>
      </c>
      <c r="B13" s="48" t="s">
        <v>74</v>
      </c>
      <c r="C13" s="21">
        <f>12806.3+3899.5+3661.7+5700-15348.5+3367.7</f>
        <v>14086.7</v>
      </c>
      <c r="D13" s="22">
        <v>14086.7</v>
      </c>
    </row>
    <row r="14" spans="1:4" ht="30.75" customHeight="1">
      <c r="A14" s="3" t="s">
        <v>9</v>
      </c>
      <c r="B14" s="40" t="s">
        <v>41</v>
      </c>
      <c r="C14" s="21">
        <f>20000+1454.2+15348.5-597.7</f>
        <v>36205</v>
      </c>
      <c r="D14" s="22">
        <v>36205</v>
      </c>
    </row>
    <row r="15" spans="1:4" ht="30.75" customHeight="1" hidden="1">
      <c r="A15" s="3" t="s">
        <v>9</v>
      </c>
      <c r="B15" s="40" t="s">
        <v>16</v>
      </c>
      <c r="C15" s="33">
        <v>0</v>
      </c>
      <c r="D15" s="34">
        <v>0</v>
      </c>
    </row>
    <row r="16" spans="1:4" ht="20.25" customHeight="1">
      <c r="A16" s="16" t="s">
        <v>1</v>
      </c>
      <c r="B16" s="20"/>
      <c r="C16" s="17">
        <f>SUM(C12:C15)</f>
        <v>73344.7</v>
      </c>
      <c r="D16" s="17">
        <f>SUM(D12:D15)</f>
        <v>75572.8</v>
      </c>
    </row>
    <row r="17" spans="1:4" ht="20.25" customHeight="1">
      <c r="A17" s="61" t="s">
        <v>4</v>
      </c>
      <c r="B17" s="62"/>
      <c r="C17" s="62"/>
      <c r="D17" s="62"/>
    </row>
    <row r="18" spans="1:4" ht="20.25" customHeight="1">
      <c r="A18" s="37" t="s">
        <v>28</v>
      </c>
      <c r="B18" s="36"/>
      <c r="C18" s="38">
        <f>C19</f>
        <v>73350.8</v>
      </c>
      <c r="D18" s="38">
        <f>D19</f>
        <v>73018.8</v>
      </c>
    </row>
    <row r="19" spans="1:4" s="18" customFormat="1" ht="51" customHeight="1">
      <c r="A19" s="5" t="s">
        <v>65</v>
      </c>
      <c r="B19" s="39" t="s">
        <v>29</v>
      </c>
      <c r="C19" s="30">
        <f>C21+C42+C47</f>
        <v>73350.8</v>
      </c>
      <c r="D19" s="30">
        <f>D21+D42+D47</f>
        <v>73018.8</v>
      </c>
    </row>
    <row r="20" spans="1:4" s="18" customFormat="1" ht="15.75">
      <c r="A20" s="1" t="s">
        <v>11</v>
      </c>
      <c r="B20" s="11"/>
      <c r="C20" s="25"/>
      <c r="D20" s="26"/>
    </row>
    <row r="21" spans="1:4" s="18" customFormat="1" ht="31.5">
      <c r="A21" s="1" t="s">
        <v>12</v>
      </c>
      <c r="B21" s="11" t="s">
        <v>27</v>
      </c>
      <c r="C21" s="27">
        <f>C26+C27+C29+C33+C36+C38+C39+C30+C31+C32+C35</f>
        <v>54188.200000000004</v>
      </c>
      <c r="D21" s="27">
        <f>D26+D27+D29+D33+D36+D38+D39+D30+D31+D32+D35</f>
        <v>54188.200000000004</v>
      </c>
    </row>
    <row r="22" spans="1:4" s="18" customFormat="1" ht="47.25" hidden="1">
      <c r="A22" s="4" t="s">
        <v>35</v>
      </c>
      <c r="B22" s="11" t="s">
        <v>34</v>
      </c>
      <c r="C22" s="27">
        <v>0</v>
      </c>
      <c r="D22" s="27"/>
    </row>
    <row r="23" spans="1:4" s="18" customFormat="1" ht="36.75" customHeight="1" hidden="1">
      <c r="A23" s="23" t="s">
        <v>19</v>
      </c>
      <c r="B23" s="11" t="s">
        <v>24</v>
      </c>
      <c r="C23" s="25">
        <v>0</v>
      </c>
      <c r="D23" s="28">
        <v>0</v>
      </c>
    </row>
    <row r="24" spans="1:4" s="18" customFormat="1" ht="36.75" customHeight="1" hidden="1">
      <c r="A24" s="23" t="s">
        <v>14</v>
      </c>
      <c r="B24" s="11" t="s">
        <v>15</v>
      </c>
      <c r="C24" s="25">
        <v>0</v>
      </c>
      <c r="D24" s="28">
        <v>0</v>
      </c>
    </row>
    <row r="25" spans="1:4" s="18" customFormat="1" ht="36.75" customHeight="1" hidden="1">
      <c r="A25" s="23" t="s">
        <v>20</v>
      </c>
      <c r="B25" s="11" t="s">
        <v>13</v>
      </c>
      <c r="C25" s="25">
        <v>0</v>
      </c>
      <c r="D25" s="28">
        <v>0</v>
      </c>
    </row>
    <row r="26" spans="1:4" s="18" customFormat="1" ht="48" customHeight="1">
      <c r="A26" s="49" t="s">
        <v>62</v>
      </c>
      <c r="B26" s="11" t="s">
        <v>44</v>
      </c>
      <c r="C26" s="25">
        <v>893.7</v>
      </c>
      <c r="D26" s="28">
        <v>893.7</v>
      </c>
    </row>
    <row r="27" spans="1:4" s="18" customFormat="1" ht="36.75" customHeight="1" hidden="1">
      <c r="A27" s="23" t="s">
        <v>61</v>
      </c>
      <c r="B27" s="11" t="s">
        <v>39</v>
      </c>
      <c r="C27" s="25">
        <v>0</v>
      </c>
      <c r="D27" s="28">
        <v>0</v>
      </c>
    </row>
    <row r="28" spans="1:4" s="18" customFormat="1" ht="36.75" customHeight="1" hidden="1">
      <c r="A28" s="23" t="s">
        <v>60</v>
      </c>
      <c r="B28" s="11" t="s">
        <v>43</v>
      </c>
      <c r="C28" s="25">
        <v>0</v>
      </c>
      <c r="D28" s="28">
        <v>0</v>
      </c>
    </row>
    <row r="29" spans="1:4" s="18" customFormat="1" ht="22.5" customHeight="1">
      <c r="A29" s="23" t="s">
        <v>59</v>
      </c>
      <c r="B29" s="11" t="s">
        <v>37</v>
      </c>
      <c r="C29" s="25">
        <v>11557.5</v>
      </c>
      <c r="D29" s="28">
        <v>11557.5</v>
      </c>
    </row>
    <row r="30" spans="1:4" s="18" customFormat="1" ht="30.75" customHeight="1">
      <c r="A30" s="23" t="s">
        <v>75</v>
      </c>
      <c r="B30" s="11" t="s">
        <v>50</v>
      </c>
      <c r="C30" s="25">
        <v>1696.8</v>
      </c>
      <c r="D30" s="28">
        <v>1696.8</v>
      </c>
    </row>
    <row r="31" spans="1:4" s="18" customFormat="1" ht="30.75" customHeight="1">
      <c r="A31" s="23" t="s">
        <v>58</v>
      </c>
      <c r="B31" s="11" t="s">
        <v>51</v>
      </c>
      <c r="C31" s="25">
        <v>2350.9</v>
      </c>
      <c r="D31" s="28">
        <v>2350.9</v>
      </c>
    </row>
    <row r="32" spans="1:4" s="18" customFormat="1" ht="30" customHeight="1">
      <c r="A32" s="23" t="s">
        <v>66</v>
      </c>
      <c r="B32" s="11" t="s">
        <v>67</v>
      </c>
      <c r="C32" s="25">
        <v>2888.8</v>
      </c>
      <c r="D32" s="28">
        <v>2888.8</v>
      </c>
    </row>
    <row r="33" spans="1:4" s="18" customFormat="1" ht="33.75" customHeight="1" hidden="1">
      <c r="A33" s="24" t="s">
        <v>53</v>
      </c>
      <c r="B33" s="11" t="s">
        <v>21</v>
      </c>
      <c r="C33" s="25">
        <v>0</v>
      </c>
      <c r="D33" s="28">
        <v>0</v>
      </c>
    </row>
    <row r="34" spans="1:4" s="18" customFormat="1" ht="78.75" customHeight="1" hidden="1">
      <c r="A34" s="4" t="s">
        <v>18</v>
      </c>
      <c r="B34" s="11" t="s">
        <v>17</v>
      </c>
      <c r="C34" s="25"/>
      <c r="D34" s="32"/>
    </row>
    <row r="35" spans="1:4" s="18" customFormat="1" ht="47.25" customHeight="1">
      <c r="A35" s="4" t="s">
        <v>69</v>
      </c>
      <c r="B35" s="11" t="s">
        <v>68</v>
      </c>
      <c r="C35" s="29">
        <v>399</v>
      </c>
      <c r="D35" s="32">
        <v>399</v>
      </c>
    </row>
    <row r="36" spans="1:4" s="18" customFormat="1" ht="96" customHeight="1">
      <c r="A36" s="24" t="s">
        <v>57</v>
      </c>
      <c r="B36" s="11" t="s">
        <v>22</v>
      </c>
      <c r="C36" s="29">
        <v>45</v>
      </c>
      <c r="D36" s="32">
        <v>45</v>
      </c>
    </row>
    <row r="37" spans="1:4" s="18" customFormat="1" ht="34.5" customHeight="1" hidden="1">
      <c r="A37" s="41"/>
      <c r="B37" s="42"/>
      <c r="C37" s="43"/>
      <c r="D37" s="44"/>
    </row>
    <row r="38" spans="1:4" s="18" customFormat="1" ht="50.25" customHeight="1">
      <c r="A38" s="4" t="s">
        <v>56</v>
      </c>
      <c r="B38" s="11" t="s">
        <v>38</v>
      </c>
      <c r="C38" s="29">
        <v>32902.3</v>
      </c>
      <c r="D38" s="47">
        <v>32902.3</v>
      </c>
    </row>
    <row r="39" spans="1:4" s="18" customFormat="1" ht="78.75" customHeight="1">
      <c r="A39" s="4" t="s">
        <v>55</v>
      </c>
      <c r="B39" s="11" t="s">
        <v>23</v>
      </c>
      <c r="C39" s="29">
        <v>1454.2</v>
      </c>
      <c r="D39" s="32">
        <v>1454.2</v>
      </c>
    </row>
    <row r="40" spans="1:4" s="18" customFormat="1" ht="27" customHeight="1" hidden="1">
      <c r="A40" s="35" t="s">
        <v>30</v>
      </c>
      <c r="B40" s="11" t="s">
        <v>31</v>
      </c>
      <c r="C40" s="25"/>
      <c r="D40" s="28">
        <v>0</v>
      </c>
    </row>
    <row r="41" spans="1:4" s="18" customFormat="1" ht="30.75" customHeight="1" hidden="1">
      <c r="A41" s="35" t="s">
        <v>33</v>
      </c>
      <c r="B41" s="11" t="s">
        <v>32</v>
      </c>
      <c r="C41" s="25"/>
      <c r="D41" s="28">
        <v>0</v>
      </c>
    </row>
    <row r="42" spans="1:4" s="18" customFormat="1" ht="38.25" customHeight="1">
      <c r="A42" s="8" t="s">
        <v>63</v>
      </c>
      <c r="B42" s="11" t="s">
        <v>26</v>
      </c>
      <c r="C42" s="29">
        <f>C43+C44+C45+C46</f>
        <v>18712.600000000002</v>
      </c>
      <c r="D42" s="29">
        <f>D43+D44+D45+D46</f>
        <v>18531.600000000002</v>
      </c>
    </row>
    <row r="43" spans="1:4" s="18" customFormat="1" ht="42.75" customHeight="1">
      <c r="A43" s="4" t="s">
        <v>54</v>
      </c>
      <c r="B43" s="11" t="s">
        <v>25</v>
      </c>
      <c r="C43" s="25">
        <v>16300.9</v>
      </c>
      <c r="D43" s="28">
        <v>16119.9</v>
      </c>
    </row>
    <row r="44" spans="1:4" s="18" customFormat="1" ht="51.75" customHeight="1">
      <c r="A44" s="24" t="s">
        <v>53</v>
      </c>
      <c r="B44" s="11" t="s">
        <v>49</v>
      </c>
      <c r="C44" s="25">
        <v>506</v>
      </c>
      <c r="D44" s="28">
        <v>506</v>
      </c>
    </row>
    <row r="45" spans="1:4" s="18" customFormat="1" ht="51.75" customHeight="1">
      <c r="A45" s="24" t="s">
        <v>72</v>
      </c>
      <c r="B45" s="11" t="s">
        <v>70</v>
      </c>
      <c r="C45" s="25">
        <v>1848.5</v>
      </c>
      <c r="D45" s="28">
        <v>1848.5</v>
      </c>
    </row>
    <row r="46" spans="1:4" s="18" customFormat="1" ht="51.75" customHeight="1">
      <c r="A46" s="24" t="s">
        <v>73</v>
      </c>
      <c r="B46" s="11" t="s">
        <v>71</v>
      </c>
      <c r="C46" s="25">
        <v>57.2</v>
      </c>
      <c r="D46" s="28">
        <v>57.2</v>
      </c>
    </row>
    <row r="47" spans="1:4" s="18" customFormat="1" ht="29.25" customHeight="1">
      <c r="A47" s="4" t="s">
        <v>64</v>
      </c>
      <c r="B47" s="11" t="s">
        <v>48</v>
      </c>
      <c r="C47" s="25">
        <f>C48+C49</f>
        <v>450</v>
      </c>
      <c r="D47" s="25">
        <f>D48+D49</f>
        <v>299</v>
      </c>
    </row>
    <row r="48" spans="1:4" s="18" customFormat="1" ht="51.75" customHeight="1">
      <c r="A48" s="4" t="s">
        <v>52</v>
      </c>
      <c r="B48" s="11" t="s">
        <v>45</v>
      </c>
      <c r="C48" s="25">
        <v>300</v>
      </c>
      <c r="D48" s="28">
        <v>299</v>
      </c>
    </row>
    <row r="49" spans="1:4" s="18" customFormat="1" ht="45.75" customHeight="1">
      <c r="A49" s="4" t="s">
        <v>47</v>
      </c>
      <c r="B49" s="11" t="s">
        <v>46</v>
      </c>
      <c r="C49" s="25">
        <v>150</v>
      </c>
      <c r="D49" s="28">
        <v>0</v>
      </c>
    </row>
    <row r="50" spans="1:4" s="18" customFormat="1" ht="27.75" customHeight="1">
      <c r="A50" s="16" t="s">
        <v>80</v>
      </c>
      <c r="B50" s="54"/>
      <c r="C50" s="30">
        <f>C18</f>
        <v>73350.8</v>
      </c>
      <c r="D50" s="30">
        <f>D18</f>
        <v>73018.8</v>
      </c>
    </row>
    <row r="51" spans="1:4" ht="24.75" customHeight="1">
      <c r="A51" s="59" t="s">
        <v>79</v>
      </c>
      <c r="B51" s="60"/>
      <c r="C51" s="30">
        <v>0</v>
      </c>
      <c r="D51" s="30">
        <f>D10+D16-D18</f>
        <v>2560.100000000006</v>
      </c>
    </row>
    <row r="52" spans="1:3" ht="409.5" customHeight="1" hidden="1">
      <c r="A52" s="16" t="s">
        <v>6</v>
      </c>
      <c r="B52" s="9"/>
      <c r="C52" s="19" t="s">
        <v>0</v>
      </c>
    </row>
    <row r="53" spans="1:3" ht="15" customHeight="1">
      <c r="A53" s="9" t="s">
        <v>0</v>
      </c>
      <c r="B53" s="9"/>
      <c r="C53" s="9"/>
    </row>
    <row r="54" ht="15.75">
      <c r="A54" s="9"/>
    </row>
    <row r="55" ht="15.75">
      <c r="C55" s="45"/>
    </row>
  </sheetData>
  <sheetProtection/>
  <mergeCells count="10">
    <mergeCell ref="A2:D4"/>
    <mergeCell ref="B7:B8"/>
    <mergeCell ref="C1:D1"/>
    <mergeCell ref="A51:B51"/>
    <mergeCell ref="A17:D17"/>
    <mergeCell ref="C6:D6"/>
    <mergeCell ref="A11:C11"/>
    <mergeCell ref="C7:D7"/>
    <mergeCell ref="A7:A8"/>
    <mergeCell ref="A5:D5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2022-03-14T13:22:30Z</cp:lastPrinted>
  <dcterms:created xsi:type="dcterms:W3CDTF">2013-10-11T13:28:32Z</dcterms:created>
  <dcterms:modified xsi:type="dcterms:W3CDTF">2022-03-14T13:22:35Z</dcterms:modified>
  <cp:category/>
  <cp:version/>
  <cp:contentType/>
  <cp:contentStatus/>
</cp:coreProperties>
</file>