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декабрь (1)" sheetId="1" r:id="rId1"/>
  </sheets>
  <definedNames>
    <definedName name="_xlnm.Print_Titles" localSheetId="0">'декабрь (1)'!$12:$12</definedName>
    <definedName name="_xlnm.Print_Area" localSheetId="0">'декабрь (1)'!$A$1:$C$51</definedName>
  </definedNames>
  <calcPr fullCalcOnLoad="1"/>
</workbook>
</file>

<file path=xl/sharedStrings.xml><?xml version="1.0" encoding="utf-8"?>
<sst xmlns="http://schemas.openxmlformats.org/spreadsheetml/2006/main" count="50" uniqueCount="43">
  <si>
    <t/>
  </si>
  <si>
    <t>Всего доходов</t>
  </si>
  <si>
    <t>Доходы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</si>
  <si>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</si>
  <si>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</si>
  <si>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</si>
  <si>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</si>
  <si>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</si>
  <si>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</si>
  <si>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Прочие субсидии  бюджетам муниципальных районов</t>
  </si>
  <si>
    <t>Межбюджетные трансферты, передаваемые бюджетам  муниципальных  районов  на финансовое обеспечение дорожной деятености  в отношении  автомобильных дорог  общего пользования местного значения</t>
  </si>
  <si>
    <t xml:space="preserve">Государственная пошлина по делам, рассматриваемым в судах общей юрисдикции, мировыми судьями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</si>
  <si>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</si>
  <si>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</si>
  <si>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</si>
  <si>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</si>
  <si>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 xml:space="preserve">   Выполнение работ по содержанию автомобильных дорог и искусственных сооружений муниципальных районов</t>
  </si>
  <si>
    <t xml:space="preserve">    Решение вопросов местного значения межмуниципального характера</t>
  </si>
  <si>
    <t>Остаток средств дорожного фонда на 01.01.2019 года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</si>
  <si>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</si>
  <si>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план</t>
  </si>
  <si>
    <t>факт</t>
  </si>
  <si>
    <t>x</t>
  </si>
  <si>
    <t xml:space="preserve">   Выполнение работ по ремонту и капитальному ремонту автомобильных дорог и искусственных сооружений </t>
  </si>
  <si>
    <t xml:space="preserve">   Содержание автомобильных дорог и искусственных сооружений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</si>
  <si>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</si>
  <si>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</si>
  <si>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Дорожное хозяйство (дорожные фонды)</t>
  </si>
  <si>
    <t xml:space="preserve">     Выполнение работ по текущему ремонту моста в с.Александровское</t>
  </si>
  <si>
    <t xml:space="preserve">     Выполнение работ по ремонту моста в д. Нижняя Водлица</t>
  </si>
  <si>
    <t xml:space="preserve">     Выполнение работ по ремонту участка дороги Белоусово-Захарьино</t>
  </si>
  <si>
    <t xml:space="preserve">     Выполнение работ по ремонту моста в п.Волоков Мост</t>
  </si>
  <si>
    <t xml:space="preserve">     Решение вопросов местного значения межмуниципального характера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</si>
  <si>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</si>
  <si>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Ремонт  автомобильных дорог  местного значения</t>
  </si>
  <si>
    <t xml:space="preserve">    Содержание автомобильных дорог и искусственных сооружений</t>
  </si>
  <si>
    <t>Подпрограмма "Развитие транспортной  системы на территории Вытегорского муниципального района на 2021-2025 годы"</t>
  </si>
  <si>
    <t xml:space="preserve">    Ремонт автомобильных дорог и искусственных сооружений</t>
  </si>
  <si>
    <t xml:space="preserve"> Выполнение работ по ремонту моста в г.Вытегра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</si>
  <si>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</si>
  <si>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Остаток средств дорожного фонда на 01.01.2020 года</t>
  </si>
  <si>
    <t>за 2019 год</t>
  </si>
  <si>
    <t>Отчет об исполнении  дорожного фонда Вытегорского муниципального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</si>
</sst>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  <numFmt numFmtId="181" formatCode="#,##0.0;[Red]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19" xfId="88" applyNumberFormat="1" applyFont="1" applyFill="1" applyBorder="1" applyAlignment="1" applyProtection="1">
      <alignment horizontal="justify" wrapText="1"/>
      <protection hidden="1"/>
    </xf>
    <xf numFmtId="0" fontId="25" fillId="0" borderId="19" xfId="0" applyFont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26" fillId="0" borderId="19" xfId="0" applyFont="1" applyFill="1" applyBorder="1" applyAlignment="1">
      <alignment horizontal="justify" vertical="top" wrapText="1"/>
    </xf>
    <xf numFmtId="0" fontId="25" fillId="0" borderId="20" xfId="0" applyFont="1" applyBorder="1" applyAlignment="1">
      <alignment horizontal="justify" vertical="center" wrapText="1"/>
    </xf>
    <xf numFmtId="0" fontId="25" fillId="0" borderId="21" xfId="0" applyFont="1" applyFill="1" applyBorder="1" applyAlignment="1">
      <alignment horizontal="justify" vertical="center" wrapText="1"/>
    </xf>
    <xf numFmtId="4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4" fillId="0" borderId="19" xfId="88" applyFont="1" applyBorder="1">
      <alignment/>
      <protection/>
    </xf>
    <xf numFmtId="0" fontId="23" fillId="0" borderId="19" xfId="88" applyFont="1" applyBorder="1" applyAlignment="1">
      <alignment horizontal="center"/>
      <protection/>
    </xf>
    <xf numFmtId="0" fontId="23" fillId="0" borderId="19" xfId="88" applyFont="1" applyBorder="1" applyAlignment="1">
      <alignment horizontal="center" vertical="center"/>
      <protection/>
    </xf>
    <xf numFmtId="178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>
      <alignment horizontal="justify" vertical="center" wrapText="1"/>
    </xf>
    <xf numFmtId="0" fontId="26" fillId="0" borderId="20" xfId="88" applyNumberFormat="1" applyFont="1" applyFill="1" applyBorder="1" applyAlignment="1" applyProtection="1">
      <alignment wrapText="1"/>
      <protection hidden="1"/>
    </xf>
    <xf numFmtId="1" fontId="25" fillId="0" borderId="20" xfId="88" applyNumberFormat="1" applyFont="1" applyFill="1" applyBorder="1" applyAlignment="1" applyProtection="1">
      <alignment horizontal="left" vertical="center"/>
      <protection hidden="1"/>
    </xf>
    <xf numFmtId="178" fontId="25" fillId="0" borderId="19" xfId="88" applyNumberFormat="1" applyFont="1" applyBorder="1" applyAlignment="1">
      <alignment horizontal="center" vertical="center"/>
      <protection/>
    </xf>
    <xf numFmtId="172" fontId="25" fillId="0" borderId="19" xfId="88" applyNumberFormat="1" applyFont="1" applyFill="1" applyBorder="1" applyAlignment="1" applyProtection="1">
      <alignment horizontal="center" vertical="center"/>
      <protection hidden="1"/>
    </xf>
    <xf numFmtId="172" fontId="25" fillId="0" borderId="21" xfId="88" applyNumberFormat="1" applyFont="1" applyFill="1" applyBorder="1" applyAlignment="1" applyProtection="1">
      <alignment horizontal="center" vertical="center"/>
      <protection hidden="1"/>
    </xf>
    <xf numFmtId="172" fontId="25" fillId="0" borderId="19" xfId="88" applyNumberFormat="1" applyFont="1" applyBorder="1" applyAlignment="1">
      <alignment horizontal="center" vertical="center"/>
      <protection/>
    </xf>
    <xf numFmtId="181" fontId="25" fillId="0" borderId="19" xfId="88" applyNumberFormat="1" applyFont="1" applyFill="1" applyBorder="1" applyAlignment="1" applyProtection="1">
      <alignment horizontal="center" vertical="center"/>
      <protection hidden="1"/>
    </xf>
    <xf numFmtId="172" fontId="26" fillId="0" borderId="19" xfId="88" applyNumberFormat="1" applyFont="1" applyFill="1" applyBorder="1" applyAlignment="1" applyProtection="1">
      <alignment horizontal="center" vertical="center"/>
      <protection hidden="1"/>
    </xf>
    <xf numFmtId="4" fontId="23" fillId="0" borderId="19" xfId="88" applyNumberFormat="1" applyFont="1" applyFill="1" applyBorder="1" applyAlignment="1" applyProtection="1">
      <alignment horizontal="center"/>
      <protection hidden="1"/>
    </xf>
    <xf numFmtId="0" fontId="25" fillId="0" borderId="19" xfId="93" applyNumberFormat="1" applyFont="1" applyFill="1" applyBorder="1" applyAlignment="1" applyProtection="1">
      <alignment horizontal="left" wrapText="1"/>
      <protection hidden="1"/>
    </xf>
    <xf numFmtId="0" fontId="25" fillId="0" borderId="19" xfId="89" applyNumberFormat="1" applyFont="1" applyFill="1" applyBorder="1" applyAlignment="1" applyProtection="1">
      <alignment horizontal="left" wrapText="1"/>
      <protection hidden="1"/>
    </xf>
    <xf numFmtId="0" fontId="25" fillId="0" borderId="2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19" xfId="88" applyNumberFormat="1" applyFont="1" applyFill="1" applyBorder="1" applyAlignment="1" applyProtection="1">
      <alignment horizontal="left" wrapText="1"/>
      <protection hidden="1"/>
    </xf>
    <xf numFmtId="172" fontId="26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2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4" fillId="0" borderId="0" xfId="88" applyFont="1" applyAlignment="1">
      <alignment horizontal="center"/>
      <protection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172" fontId="25" fillId="0" borderId="19" xfId="88" applyNumberFormat="1" applyFont="1" applyBorder="1" applyAlignment="1">
      <alignment horizontal="center"/>
      <protection/>
    </xf>
    <xf numFmtId="4" fontId="25" fillId="0" borderId="19" xfId="88" applyNumberFormat="1" applyFont="1" applyBorder="1" applyAlignment="1">
      <alignment horizontal="center" vertical="center"/>
      <protection/>
    </xf>
    <xf numFmtId="4" fontId="25" fillId="0" borderId="19" xfId="0" applyNumberFormat="1" applyFont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5" fillId="0" borderId="19" xfId="88" applyNumberFormat="1" applyFont="1" applyFill="1" applyBorder="1" applyAlignment="1" applyProtection="1">
      <alignment horizontal="center" vertical="center"/>
      <protection hidden="1"/>
    </xf>
    <xf numFmtId="4" fontId="26" fillId="0" borderId="19" xfId="88" applyNumberFormat="1" applyFont="1" applyFill="1" applyBorder="1" applyAlignment="1" applyProtection="1">
      <alignment horizontal="center"/>
      <protection hidden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7" xfId="93"/>
    <cellStyle name="Обычный 2 8" xfId="94"/>
    <cellStyle name="Обычный 3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Стиль 1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4"/>
  <sheetViews>
    <sheetView showGridLines="0" tabSelected="1" view="pageBreakPreview" zoomScaleSheetLayoutView="100" zoomScalePageLayoutView="0" workbookViewId="0" topLeftCell="A35">
      <selection activeCell="C51" sqref="C51"/>
    </sheetView>
  </sheetViews>
  <sheetFormatPr defaultColWidth="7.8515625" defaultRowHeight="15"/>
  <cols>
    <col min="1" max="1" width="64.140625" style="6" customWidth="1"/>
    <col min="2" max="2" width="23.57421875" style="6" customWidth="1"/>
    <col min="3" max="3" width="23.28125" style="6" customWidth="1"/>
    <col min="4" max="16384" width="7.8515625" style="6" customWidth="1"/>
  </cols>
  <sheetData>
    <row r="2" spans="1:3" ht="18.75">
      <c r="A2" s="41" t="s">
        <v>42</v>
      </c>
      <c r="B2" s="41"/>
      <c r="C2" s="41"/>
    </row>
    <row r="3" spans="1:3" ht="18.75">
      <c r="A3" s="41" t="s">
        <v>41</v>
      </c>
      <c r="B3" s="41"/>
      <c r="C3" s="41"/>
    </row>
    <row r="4" spans="1:3" ht="18.75">
      <c r="A4" s="41"/>
      <c r="B4" s="41"/>
      <c r="C4" s="41"/>
    </row>
    <row r="5" spans="1:3" ht="15" customHeight="1">
      <c r="A5" s="1"/>
      <c r="B5" s="8"/>
      <c r="C5" s="8" t="s">
        <v>6</v>
      </c>
    </row>
    <row r="6" spans="1:3" ht="39" customHeight="1">
      <c r="A6" s="2" t="s">
        <v>4</v>
      </c>
      <c r="B6" s="2" t="s">
        <v>20</v>
      </c>
      <c r="C6" s="19" t="s">
        <v>21</v>
      </c>
    </row>
    <row r="7" spans="1:3" ht="15" customHeight="1">
      <c r="A7" s="3">
        <v>1</v>
      </c>
      <c r="B7" s="3">
        <v>2</v>
      </c>
      <c r="C7" s="18">
        <v>3</v>
      </c>
    </row>
    <row r="8" spans="1:3" ht="15" customHeight="1">
      <c r="A8" s="23" t="s">
        <v>18</v>
      </c>
      <c r="B8" s="20" t="s">
        <v>22</v>
      </c>
      <c r="C8" s="45">
        <v>10546.9</v>
      </c>
    </row>
    <row r="9" spans="1:3" ht="18.75" customHeight="1">
      <c r="A9" s="38" t="s">
        <v>2</v>
      </c>
      <c r="B9" s="39"/>
      <c r="C9" s="40"/>
    </row>
    <row r="10" spans="1:3" ht="113.25" customHeight="1">
      <c r="A10" s="10" t="s">
        <v>12</v>
      </c>
      <c r="B10" s="47">
        <v>21817</v>
      </c>
      <c r="C10" s="46">
        <v>23127.8</v>
      </c>
    </row>
    <row r="11" spans="1:3" ht="47.25" customHeight="1" hidden="1">
      <c r="A11" s="11" t="s">
        <v>11</v>
      </c>
      <c r="B11" s="48"/>
      <c r="C11" s="46"/>
    </row>
    <row r="12" spans="1:3" ht="30" customHeight="1" hidden="1">
      <c r="A12" s="42" t="s">
        <v>7</v>
      </c>
      <c r="B12" s="49"/>
      <c r="C12" s="46"/>
    </row>
    <row r="13" spans="1:3" ht="6.75" customHeight="1" hidden="1">
      <c r="A13" s="43"/>
      <c r="B13" s="50"/>
      <c r="C13" s="46"/>
    </row>
    <row r="14" spans="1:3" ht="24" customHeight="1" hidden="1">
      <c r="A14" s="44"/>
      <c r="B14" s="51"/>
      <c r="C14" s="46"/>
    </row>
    <row r="15" spans="1:3" ht="23.25" customHeight="1" hidden="1">
      <c r="A15" s="42" t="s">
        <v>8</v>
      </c>
      <c r="B15" s="49"/>
      <c r="C15" s="46"/>
    </row>
    <row r="16" spans="1:3" ht="23.25" customHeight="1" hidden="1">
      <c r="A16" s="43"/>
      <c r="B16" s="50"/>
      <c r="C16" s="46"/>
    </row>
    <row r="17" spans="1:3" ht="5.25" customHeight="1" hidden="1">
      <c r="A17" s="44"/>
      <c r="B17" s="51"/>
      <c r="C17" s="46"/>
    </row>
    <row r="18" spans="1:3" ht="21" customHeight="1" hidden="1">
      <c r="A18" s="11" t="s">
        <v>9</v>
      </c>
      <c r="B18" s="16"/>
      <c r="C18" s="46"/>
    </row>
    <row r="19" spans="1:3" ht="62.25" customHeight="1" hidden="1">
      <c r="A19" s="11" t="s">
        <v>10</v>
      </c>
      <c r="B19" s="16"/>
      <c r="C19" s="46"/>
    </row>
    <row r="20" spans="1:3" ht="84" customHeight="1">
      <c r="A20" s="31" t="s">
        <v>25</v>
      </c>
      <c r="B20" s="16">
        <v>1664.6</v>
      </c>
      <c r="C20" s="46">
        <v>1664.6</v>
      </c>
    </row>
    <row r="21" spans="1:3" ht="83.25" customHeight="1">
      <c r="A21" s="32" t="s">
        <v>26</v>
      </c>
      <c r="B21" s="16">
        <v>1269.7</v>
      </c>
      <c r="C21" s="46">
        <v>1269.7</v>
      </c>
    </row>
    <row r="22" spans="1:3" ht="36.75" customHeight="1">
      <c r="A22" s="14" t="s">
        <v>9</v>
      </c>
      <c r="B22" s="52">
        <v>21336.7</v>
      </c>
      <c r="C22" s="46">
        <v>21335.9</v>
      </c>
    </row>
    <row r="23" spans="1:3" ht="20.25" customHeight="1">
      <c r="A23" s="22" t="s">
        <v>1</v>
      </c>
      <c r="B23" s="53">
        <f>SUM(B10:B22)</f>
        <v>46088</v>
      </c>
      <c r="C23" s="53">
        <f>SUM(C10:C22)</f>
        <v>47398</v>
      </c>
    </row>
    <row r="24" spans="1:3" ht="18.75" customHeight="1">
      <c r="A24" s="38"/>
      <c r="B24" s="39"/>
      <c r="C24" s="40"/>
    </row>
    <row r="25" spans="1:3" ht="20.25" customHeight="1">
      <c r="A25" s="38" t="s">
        <v>3</v>
      </c>
      <c r="B25" s="39"/>
      <c r="C25" s="40"/>
    </row>
    <row r="26" spans="1:3" ht="18.75" customHeight="1">
      <c r="A26" s="36" t="s">
        <v>27</v>
      </c>
      <c r="B26" s="37">
        <f>B27</f>
        <v>56634.899999999994</v>
      </c>
      <c r="C26" s="37">
        <f>C27</f>
        <v>56489.899999999994</v>
      </c>
    </row>
    <row r="27" spans="1:3" s="7" customFormat="1" ht="47.25">
      <c r="A27" s="13" t="s">
        <v>13</v>
      </c>
      <c r="B27" s="29">
        <f>B29+B39</f>
        <v>56634.899999999994</v>
      </c>
      <c r="C27" s="29">
        <f>C29+C39</f>
        <v>56489.899999999994</v>
      </c>
    </row>
    <row r="28" spans="1:3" s="7" customFormat="1" ht="18.75">
      <c r="A28" s="9" t="s">
        <v>14</v>
      </c>
      <c r="B28" s="16"/>
      <c r="C28" s="17"/>
    </row>
    <row r="29" spans="1:3" s="7" customFormat="1" ht="18.75">
      <c r="A29" s="9" t="s">
        <v>15</v>
      </c>
      <c r="B29" s="25">
        <f>B30+B31+B32+B33+B34+B35+B36+B37+B38</f>
        <v>45977.399999999994</v>
      </c>
      <c r="C29" s="25">
        <f>C30+C31+C32+C33+C34+C35+C36+C37+C38</f>
        <v>45976.6</v>
      </c>
    </row>
    <row r="30" spans="1:3" s="7" customFormat="1" ht="31.5">
      <c r="A30" s="12" t="s">
        <v>23</v>
      </c>
      <c r="B30" s="25">
        <v>7782.8</v>
      </c>
      <c r="C30" s="27">
        <v>7782.8</v>
      </c>
    </row>
    <row r="31" spans="1:3" s="7" customFormat="1" ht="31.5">
      <c r="A31" s="33" t="s">
        <v>28</v>
      </c>
      <c r="B31" s="25">
        <v>9155.9</v>
      </c>
      <c r="C31" s="27">
        <v>9155.9</v>
      </c>
    </row>
    <row r="32" spans="1:3" s="7" customFormat="1" ht="32.25" customHeight="1">
      <c r="A32" s="33" t="s">
        <v>29</v>
      </c>
      <c r="B32" s="25">
        <v>2514.3</v>
      </c>
      <c r="C32" s="27">
        <v>2514.3</v>
      </c>
    </row>
    <row r="33" spans="1:3" s="7" customFormat="1" ht="36" customHeight="1">
      <c r="A33" s="33" t="s">
        <v>30</v>
      </c>
      <c r="B33" s="25">
        <v>2129.2</v>
      </c>
      <c r="C33" s="27">
        <v>2129.2</v>
      </c>
    </row>
    <row r="34" spans="1:3" s="7" customFormat="1" ht="36" customHeight="1">
      <c r="A34" s="33" t="s">
        <v>31</v>
      </c>
      <c r="B34" s="25">
        <v>2585</v>
      </c>
      <c r="C34" s="27">
        <v>2585</v>
      </c>
    </row>
    <row r="35" spans="1:3" s="7" customFormat="1" ht="31.5">
      <c r="A35" s="12" t="s">
        <v>17</v>
      </c>
      <c r="B35" s="25">
        <v>460</v>
      </c>
      <c r="C35" s="27">
        <v>460</v>
      </c>
    </row>
    <row r="36" spans="1:3" s="7" customFormat="1" ht="78.75">
      <c r="A36" s="34" t="s">
        <v>33</v>
      </c>
      <c r="B36" s="25">
        <v>13.5</v>
      </c>
      <c r="C36" s="27">
        <v>13.5</v>
      </c>
    </row>
    <row r="37" spans="1:3" s="7" customFormat="1" ht="26.25" customHeight="1">
      <c r="A37" s="35" t="s">
        <v>34</v>
      </c>
      <c r="B37" s="25">
        <v>20000</v>
      </c>
      <c r="C37" s="27">
        <v>19999.2</v>
      </c>
    </row>
    <row r="38" spans="1:3" s="7" customFormat="1" ht="63">
      <c r="A38" s="12" t="s">
        <v>19</v>
      </c>
      <c r="B38" s="25">
        <v>1336.7</v>
      </c>
      <c r="C38" s="27">
        <v>1336.7</v>
      </c>
    </row>
    <row r="39" spans="1:3" s="7" customFormat="1" ht="31.5">
      <c r="A39" s="15" t="s">
        <v>24</v>
      </c>
      <c r="B39" s="26">
        <f>B40+B41+B49+B43</f>
        <v>10657.5</v>
      </c>
      <c r="C39" s="26">
        <f>C40+C41+C49+C43</f>
        <v>10513.3</v>
      </c>
    </row>
    <row r="40" spans="1:3" s="7" customFormat="1" ht="37.5" customHeight="1">
      <c r="A40" s="12" t="s">
        <v>16</v>
      </c>
      <c r="B40" s="25">
        <v>10657.5</v>
      </c>
      <c r="C40" s="27">
        <v>10513.3</v>
      </c>
    </row>
    <row r="41" spans="1:3" s="7" customFormat="1" ht="47.25" customHeight="1" hidden="1">
      <c r="A41" s="13" t="s">
        <v>36</v>
      </c>
      <c r="B41" s="25">
        <f>B43+B48</f>
        <v>0</v>
      </c>
      <c r="C41" s="25">
        <f>C43+C48</f>
        <v>0</v>
      </c>
    </row>
    <row r="42" spans="1:3" s="7" customFormat="1" ht="18.75" hidden="1">
      <c r="A42" s="9" t="s">
        <v>37</v>
      </c>
      <c r="B42" s="16"/>
      <c r="C42" s="17"/>
    </row>
    <row r="43" spans="1:3" s="7" customFormat="1" ht="18.75" hidden="1">
      <c r="A43" s="9" t="s">
        <v>37</v>
      </c>
      <c r="B43" s="28">
        <f>B44+B45+B46+B47</f>
        <v>0</v>
      </c>
      <c r="C43" s="28">
        <f>C44+C45+C46+C47</f>
        <v>0</v>
      </c>
    </row>
    <row r="44" spans="1:3" s="7" customFormat="1" ht="18.75" hidden="1">
      <c r="A44" s="12" t="s">
        <v>38</v>
      </c>
      <c r="B44" s="28">
        <v>0</v>
      </c>
      <c r="C44" s="24">
        <v>0</v>
      </c>
    </row>
    <row r="45" spans="1:3" s="7" customFormat="1" ht="31.5" hidden="1">
      <c r="A45" s="34" t="s">
        <v>32</v>
      </c>
      <c r="B45" s="28">
        <v>0</v>
      </c>
      <c r="C45" s="24">
        <v>0</v>
      </c>
    </row>
    <row r="46" spans="1:3" s="7" customFormat="1" ht="78.75" hidden="1">
      <c r="A46" s="34" t="s">
        <v>39</v>
      </c>
      <c r="B46" s="28">
        <v>0</v>
      </c>
      <c r="C46" s="24">
        <v>0</v>
      </c>
    </row>
    <row r="47" spans="1:3" s="7" customFormat="1" ht="63" hidden="1">
      <c r="A47" s="12" t="s">
        <v>19</v>
      </c>
      <c r="B47" s="28">
        <v>0</v>
      </c>
      <c r="C47" s="24">
        <v>0</v>
      </c>
    </row>
    <row r="48" spans="1:3" s="7" customFormat="1" ht="31.5" hidden="1">
      <c r="A48" s="15" t="s">
        <v>35</v>
      </c>
      <c r="B48" s="28">
        <f>B49</f>
        <v>0</v>
      </c>
      <c r="C48" s="28">
        <f>C49</f>
        <v>0</v>
      </c>
    </row>
    <row r="49" spans="1:3" s="7" customFormat="1" ht="31.5" hidden="1">
      <c r="A49" s="12" t="s">
        <v>16</v>
      </c>
      <c r="B49" s="25">
        <v>0</v>
      </c>
      <c r="C49" s="24">
        <v>0</v>
      </c>
    </row>
    <row r="50" spans="1:3" s="7" customFormat="1" ht="18.75">
      <c r="A50" s="21" t="s">
        <v>5</v>
      </c>
      <c r="B50" s="25">
        <f>B27</f>
        <v>56634.899999999994</v>
      </c>
      <c r="C50" s="25">
        <f>C27</f>
        <v>56489.899999999994</v>
      </c>
    </row>
    <row r="51" spans="1:3" ht="18.75">
      <c r="A51" s="23" t="s">
        <v>40</v>
      </c>
      <c r="B51" s="30" t="s">
        <v>22</v>
      </c>
      <c r="C51" s="45">
        <f>C8+C23-C50</f>
        <v>1455.0000000000073</v>
      </c>
    </row>
    <row r="52" spans="1:2" ht="409.5" customHeight="1" hidden="1">
      <c r="A52" s="4" t="s">
        <v>5</v>
      </c>
      <c r="B52" s="5" t="s">
        <v>0</v>
      </c>
    </row>
    <row r="53" spans="1:2" ht="11.25" customHeight="1">
      <c r="A53" s="1" t="s">
        <v>0</v>
      </c>
      <c r="B53" s="1"/>
    </row>
    <row r="54" ht="18.75">
      <c r="A54" s="1"/>
    </row>
  </sheetData>
  <sheetProtection/>
  <mergeCells count="10">
    <mergeCell ref="B15:B17"/>
    <mergeCell ref="A24:C24"/>
    <mergeCell ref="A25:C25"/>
    <mergeCell ref="A2:C2"/>
    <mergeCell ref="A3:C3"/>
    <mergeCell ref="A4:C4"/>
    <mergeCell ref="A9:C9"/>
    <mergeCell ref="A12:A14"/>
    <mergeCell ref="B12:B14"/>
    <mergeCell ref="A15:A17"/>
  </mergeCells>
  <printOptions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DF-8-004</cp:lastModifiedBy>
  <cp:lastPrinted>2020-03-25T10:40:12Z</cp:lastPrinted>
  <dcterms:created xsi:type="dcterms:W3CDTF">2013-10-11T13:28:32Z</dcterms:created>
  <dcterms:modified xsi:type="dcterms:W3CDTF">2020-03-25T10:41:46Z</dcterms:modified>
  <cp:category/>
  <cp:version/>
  <cp:contentType/>
  <cp:contentStatus/>
</cp:coreProperties>
</file>