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на 01.01.2023 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<sst xmlns="http://schemas.openxmlformats.org/spreadsheetml/2006/main" count="81" uniqueCount="80">
  <si>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</si>
  <si>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</si>
  <si>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</si>
  <si>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</si>
  <si>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</si>
  <si>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(тыс.рублей)</t>
  </si>
  <si>
    <t xml:space="preserve">Сумма </t>
  </si>
  <si>
    <t>Прочие субсидии  бюджетам муниципальных районов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</si>
  <si>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</si>
  <si>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</si>
  <si>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</si>
  <si>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</si>
  <si>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</si>
  <si>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</si>
  <si>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>254 2 02 29999 05 0000 151</t>
  </si>
  <si>
    <t xml:space="preserve">     Решение вопросов местного значения межмуниципального характера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</si>
  <si>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</si>
  <si>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</si>
  <si>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</si>
  <si>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</si>
  <si>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</si>
  <si>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</si>
  <si>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</si>
  <si>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</si>
  <si>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</si>
  <si>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</si>
  <si>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</si>
  <si>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</si>
  <si>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</si>
  <si>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254 2 02 29999 05 0000 150</t>
  </si>
  <si>
    <t>100 1 03 0000 01 0000 110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</si>
  <si>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</si>
  <si>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</si>
  <si>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133 0409 14 3 01 41320 000</t>
  </si>
  <si>
    <t>133 0409 14 3 01 71350 000</t>
  </si>
  <si>
    <t>Обеспечение безопасности дорожного движения</t>
  </si>
  <si>
    <t>133 0409 14 3 04 00000 000</t>
  </si>
  <si>
    <t>133 0409 14 3 04 41420 000</t>
  </si>
  <si>
    <t xml:space="preserve">     Выполнение работ по текущему ремонту моста на автодороге Ундозеро-Мошниково</t>
  </si>
  <si>
    <t>133 0409 14 3 01 41390 000</t>
  </si>
  <si>
    <t>133 0409 14 3 02 64030 000</t>
  </si>
  <si>
    <t>Подпрограмма "Развитие транспортной  системы на территории Вытегорского муниципального района на 2021-2025 годы"</t>
  </si>
  <si>
    <t xml:space="preserve">     Выполнение работ по строительству автодороги  в д.Дёминская</t>
  </si>
  <si>
    <t xml:space="preserve">     Выполнение работ по ремонту  автодороги по улице Коштуги-Межозерье</t>
  </si>
  <si>
    <t>133 0409 14 3 01 41393 000</t>
  </si>
  <si>
    <t xml:space="preserve">     Выполнение работ по ремонту  автодороги Ундозеро-Бараново</t>
  </si>
  <si>
    <t>133 0409 14 3 01 41394 000</t>
  </si>
  <si>
    <t xml:space="preserve">     Выполнение работ по ремонту  автодороги по улице Девятины-Новинка</t>
  </si>
  <si>
    <t>133 0409 14 3 01 41396 000</t>
  </si>
  <si>
    <t>Остаток средств дорожного фонда на 01.01.2022 года</t>
  </si>
  <si>
    <t xml:space="preserve">     Выполнение работ по капитальному ремонту  ул.1-я строительная в п.Депо</t>
  </si>
  <si>
    <t>133 0409 14 3 01 41399 000</t>
  </si>
  <si>
    <t>133 0409 14 3 01 41400 000</t>
  </si>
  <si>
    <t>133 0409 14 3 01 41401 000</t>
  </si>
  <si>
    <t>133 0409 14 3 01 41402 000</t>
  </si>
  <si>
    <t xml:space="preserve">     Выполнение работ по  ремонту автодороги по ул.Северная в с.Ошта</t>
  </si>
  <si>
    <t xml:space="preserve">     Выполнение работ по  ремонту автодороги к участкам многодетных семей в д.Шестово</t>
  </si>
  <si>
    <t xml:space="preserve">     Выполнение работ по разработке  програмы комплексного развития транспортной инфраструктуры района</t>
  </si>
  <si>
    <t xml:space="preserve">     Выполнение работ по содержанию автомобильных дорог и искусственных сооружений </t>
  </si>
  <si>
    <t xml:space="preserve">     Содержание автомобильных дорог и искусственных сооружений</t>
  </si>
  <si>
    <t xml:space="preserve">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</si>
  <si>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Осуществление дорожной деятельности в отношении автомобильных дорог общего пользования местного значения  для обеспечения подъездов к земельным участкам, предоставляемым отдельным категориям граждан</t>
  </si>
  <si>
    <t xml:space="preserve">     Осуществление дорожной деятельности в отношении автомобильных дорог общего пользования местного значения </t>
  </si>
  <si>
    <t xml:space="preserve">    Выполнение работ по устройству подъезда (съезда) с автомобильной дороги Демино-Ольково</t>
  </si>
  <si>
    <t>133 0409 14 3 01 41403 000</t>
  </si>
  <si>
    <t xml:space="preserve">    Выполнение работ по текущему ремонту автомобильной дороги подъезд к д.Щекино</t>
  </si>
  <si>
    <t>133 0409 14 3 01 41404 000</t>
  </si>
  <si>
    <t xml:space="preserve">    Выполнение работ по текущему ремонту автодороги подъезд к участкам для многодетных семей в д.Щекино</t>
  </si>
  <si>
    <t>133 0409 14 3 01 41405 000</t>
  </si>
  <si>
    <t xml:space="preserve">    Выполнение работ по текущему ремонту автомобильной дороги подъезд к д.Деминская</t>
  </si>
  <si>
    <t>133 0409 14 3 01 41406 000</t>
  </si>
  <si>
    <t xml:space="preserve">     Выполнение работ по текущему ремонту автодороги подъезд к п.Волоков Мост</t>
  </si>
  <si>
    <t xml:space="preserve">     Текущий ремонт моста на автомобильной дороге Девятины-Новинки</t>
  </si>
  <si>
    <t>133 0409 14 3 01 41407 000</t>
  </si>
  <si>
    <t xml:space="preserve">     Текущий ремонт участка автомобильной дороги ул.Молодежная, д.Щекино Вытегорского района</t>
  </si>
  <si>
    <t>133 0409 14 3 01 41408 000</t>
  </si>
  <si>
    <t>Остаток средств дорожного фонда на 01.01.2023 года</t>
  </si>
  <si>
    <t>Утвержденные бюджетные назначения</t>
  </si>
  <si>
    <t>Исполнение</t>
  </si>
  <si>
    <t>Отчет об исполнении дорожного фонда                                                                                                                                                                             Вытегорского муниципального района за 2022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</si>
</sst>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[$-FC19]d\ mmmm\ yyyy\ &quot;г.&quot;"/>
    <numFmt numFmtId="185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0" xfId="88" applyNumberFormat="1" applyFont="1" applyFill="1" applyBorder="1" applyAlignment="1" applyProtection="1">
      <alignment horizontal="center" vertical="center"/>
      <protection hidden="1"/>
    </xf>
    <xf numFmtId="1" fontId="23" fillId="0" borderId="21" xfId="88" applyNumberFormat="1" applyFont="1" applyFill="1" applyBorder="1" applyAlignment="1" applyProtection="1">
      <alignment horizontal="left" vertical="center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1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1" xfId="88" applyNumberFormat="1" applyFont="1" applyFill="1" applyBorder="1" applyAlignment="1" applyProtection="1">
      <alignment wrapText="1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49" fontId="23" fillId="0" borderId="19" xfId="94" applyNumberFormat="1" applyFont="1" applyFill="1" applyBorder="1" applyAlignment="1" applyProtection="1">
      <alignment horizontal="center" vertical="center" wrapText="1"/>
      <protection hidden="1"/>
    </xf>
    <xf numFmtId="183" fontId="23" fillId="0" borderId="22" xfId="88" applyNumberFormat="1" applyFont="1" applyFill="1" applyBorder="1" applyAlignment="1">
      <alignment horizontal="center" vertical="center"/>
      <protection/>
    </xf>
    <xf numFmtId="183" fontId="23" fillId="0" borderId="0" xfId="88" applyNumberFormat="1" applyFont="1">
      <alignment/>
      <protection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3" fillId="0" borderId="19" xfId="88" applyNumberFormat="1" applyFont="1" applyFill="1" applyBorder="1" applyAlignment="1" applyProtection="1">
      <alignment horizontal="justify" vertical="center" wrapText="1"/>
      <protection hidden="1"/>
    </xf>
    <xf numFmtId="172" fontId="23" fillId="0" borderId="0" xfId="88" applyNumberFormat="1" applyFont="1">
      <alignment/>
      <protection/>
    </xf>
    <xf numFmtId="172" fontId="23" fillId="0" borderId="19" xfId="88" applyNumberFormat="1" applyFont="1" applyFill="1" applyBorder="1" applyAlignment="1">
      <alignment horizontal="center" vertical="center"/>
      <protection/>
    </xf>
    <xf numFmtId="0" fontId="23" fillId="0" borderId="19" xfId="93" applyNumberFormat="1" applyFont="1" applyFill="1" applyBorder="1" applyAlignment="1" applyProtection="1">
      <alignment horizontal="left" wrapText="1"/>
      <protection hidden="1"/>
    </xf>
    <xf numFmtId="0" fontId="23" fillId="0" borderId="19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center" wrapText="1"/>
    </xf>
    <xf numFmtId="185" fontId="25" fillId="0" borderId="20" xfId="0" applyNumberFormat="1" applyFont="1" applyFill="1" applyBorder="1" applyAlignment="1" applyProtection="1">
      <alignment vertical="top" wrapText="1"/>
      <protection hidden="1"/>
    </xf>
    <xf numFmtId="185" fontId="25" fillId="0" borderId="0" xfId="0" applyNumberFormat="1" applyFont="1" applyFill="1" applyBorder="1" applyAlignment="1" applyProtection="1">
      <alignment vertical="top" wrapText="1"/>
      <protection hidden="1"/>
    </xf>
    <xf numFmtId="185" fontId="23" fillId="0" borderId="19" xfId="0" applyNumberFormat="1" applyFont="1" applyFill="1" applyBorder="1" applyAlignment="1" applyProtection="1">
      <alignment vertical="top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88" applyNumberFormat="1" applyFont="1" applyFill="1" applyAlignment="1" applyProtection="1">
      <alignment horizontal="center" wrapText="1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172" fontId="23" fillId="0" borderId="19" xfId="88" applyNumberFormat="1" applyFont="1" applyBorder="1" applyAlignment="1">
      <alignment horizontal="center"/>
      <protection/>
    </xf>
    <xf numFmtId="1" fontId="24" fillId="0" borderId="21" xfId="88" applyNumberFormat="1" applyFont="1" applyFill="1" applyBorder="1" applyAlignment="1" applyProtection="1">
      <alignment horizontal="left" vertical="center"/>
      <protection hidden="1"/>
    </xf>
    <xf numFmtId="0" fontId="24" fillId="0" borderId="19" xfId="88" applyFont="1" applyBorder="1">
      <alignment/>
      <protection/>
    </xf>
    <xf numFmtId="172" fontId="24" fillId="0" borderId="19" xfId="88" applyNumberFormat="1" applyFont="1" applyBorder="1" applyAlignment="1">
      <alignment horizontal="center"/>
      <protection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7" xfId="93"/>
    <cellStyle name="Обычный 2 8" xfId="94"/>
    <cellStyle name="Обычный 3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Стиль 1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zoomScalePageLayoutView="0" workbookViewId="0" topLeftCell="A42">
      <selection activeCell="H12" sqref="H12"/>
    </sheetView>
  </sheetViews>
  <sheetFormatPr defaultColWidth="9.140625" defaultRowHeight="15"/>
  <cols>
    <col min="1" max="1" width="59.421875" style="9" customWidth="1"/>
    <col min="2" max="2" width="31.140625" style="9" customWidth="1"/>
    <col min="3" max="3" width="28.140625" style="9" customWidth="1"/>
    <col min="4" max="4" width="24.57421875" style="9" customWidth="1"/>
    <col min="5" max="5" width="9.140625" style="9" hidden="1" customWidth="1"/>
    <col min="6" max="16384" width="9.140625" style="9" customWidth="1"/>
  </cols>
  <sheetData>
    <row r="2" spans="1:5" ht="15.75" customHeight="1">
      <c r="A2" s="56" t="s">
        <v>79</v>
      </c>
      <c r="B2" s="56"/>
      <c r="C2" s="56"/>
      <c r="D2" s="56"/>
      <c r="E2" s="56"/>
    </row>
    <row r="3" spans="1:5" ht="15.75">
      <c r="A3" s="56"/>
      <c r="B3" s="56"/>
      <c r="C3" s="56"/>
      <c r="D3" s="56"/>
      <c r="E3" s="56"/>
    </row>
    <row r="4" spans="1:5" ht="15.75">
      <c r="A4" s="56"/>
      <c r="B4" s="56"/>
      <c r="C4" s="56"/>
      <c r="D4" s="56"/>
      <c r="E4" s="56"/>
    </row>
    <row r="5" spans="1:5" ht="15.75">
      <c r="A5" s="37"/>
      <c r="B5" s="37"/>
      <c r="C5" s="37"/>
      <c r="D5" s="37"/>
      <c r="E5" s="37"/>
    </row>
    <row r="6" spans="1:4" ht="15" customHeight="1">
      <c r="A6" s="6"/>
      <c r="B6" s="6"/>
      <c r="C6" s="52" t="s">
        <v>5</v>
      </c>
      <c r="D6" s="52"/>
    </row>
    <row r="7" spans="1:4" ht="15" customHeight="1">
      <c r="A7" s="53" t="s">
        <v>4</v>
      </c>
      <c r="B7" s="54" t="s">
        <v>2</v>
      </c>
      <c r="C7" s="57" t="s">
        <v>6</v>
      </c>
      <c r="D7" s="58"/>
    </row>
    <row r="8" spans="1:4" ht="39" customHeight="1">
      <c r="A8" s="53"/>
      <c r="B8" s="55"/>
      <c r="C8" s="7" t="s">
        <v>77</v>
      </c>
      <c r="D8" s="12" t="s">
        <v>78</v>
      </c>
    </row>
    <row r="9" spans="1:4" ht="15" customHeight="1">
      <c r="A9" s="11">
        <v>1</v>
      </c>
      <c r="B9" s="11">
        <v>2</v>
      </c>
      <c r="C9" s="11">
        <v>3</v>
      </c>
      <c r="D9" s="12">
        <v>4</v>
      </c>
    </row>
    <row r="10" spans="1:4" ht="21.75" customHeight="1">
      <c r="A10" s="5" t="s">
        <v>49</v>
      </c>
      <c r="B10" s="4"/>
      <c r="C10" s="25"/>
      <c r="D10" s="59">
        <v>2560.1</v>
      </c>
    </row>
    <row r="11" spans="1:4" ht="18.75" customHeight="1">
      <c r="A11" s="49" t="s">
        <v>1</v>
      </c>
      <c r="B11" s="50"/>
      <c r="C11" s="51"/>
      <c r="D11" s="10"/>
    </row>
    <row r="12" spans="1:4" ht="156.75" customHeight="1">
      <c r="A12" s="38" t="s">
        <v>8</v>
      </c>
      <c r="B12" s="7" t="s">
        <v>30</v>
      </c>
      <c r="C12" s="18">
        <v>24521</v>
      </c>
      <c r="D12" s="40">
        <v>29908.4</v>
      </c>
    </row>
    <row r="13" spans="1:4" ht="81.75" customHeight="1">
      <c r="A13" s="41" t="s">
        <v>31</v>
      </c>
      <c r="B13" s="34" t="s">
        <v>32</v>
      </c>
      <c r="C13" s="18">
        <v>21125.1</v>
      </c>
      <c r="D13" s="40">
        <v>21125.1</v>
      </c>
    </row>
    <row r="14" spans="1:4" ht="105" customHeight="1">
      <c r="A14" s="2" t="s">
        <v>7</v>
      </c>
      <c r="B14" s="33" t="s">
        <v>29</v>
      </c>
      <c r="C14" s="18">
        <v>66558.9</v>
      </c>
      <c r="D14" s="40">
        <v>66558.9</v>
      </c>
    </row>
    <row r="15" spans="1:4" ht="30.75" customHeight="1" hidden="1">
      <c r="A15" s="2" t="s">
        <v>7</v>
      </c>
      <c r="B15" s="33" t="s">
        <v>14</v>
      </c>
      <c r="C15" s="27">
        <v>0</v>
      </c>
      <c r="D15" s="28">
        <v>0</v>
      </c>
    </row>
    <row r="16" spans="1:4" ht="20.25" customHeight="1">
      <c r="A16" s="13" t="s">
        <v>0</v>
      </c>
      <c r="B16" s="17"/>
      <c r="C16" s="14">
        <f>SUM(C12:C15)</f>
        <v>112205</v>
      </c>
      <c r="D16" s="14">
        <f>SUM(D12:D15)</f>
        <v>117592.4</v>
      </c>
    </row>
    <row r="17" spans="1:4" ht="20.25" customHeight="1">
      <c r="A17" s="49" t="s">
        <v>3</v>
      </c>
      <c r="B17" s="50"/>
      <c r="C17" s="50"/>
      <c r="D17" s="50"/>
    </row>
    <row r="18" spans="1:4" ht="20.25" customHeight="1">
      <c r="A18" s="30" t="s">
        <v>24</v>
      </c>
      <c r="B18" s="29"/>
      <c r="C18" s="31">
        <f>C19</f>
        <v>114765.09999999998</v>
      </c>
      <c r="D18" s="31">
        <f>D19</f>
        <v>114765.09999999998</v>
      </c>
    </row>
    <row r="19" spans="1:4" s="15" customFormat="1" ht="51" customHeight="1">
      <c r="A19" s="3" t="s">
        <v>41</v>
      </c>
      <c r="B19" s="32" t="s">
        <v>26</v>
      </c>
      <c r="C19" s="24">
        <f>C21+C44+C47</f>
        <v>114765.09999999998</v>
      </c>
      <c r="D19" s="24">
        <f>D21+D44+D47</f>
        <v>114765.09999999998</v>
      </c>
    </row>
    <row r="20" spans="1:4" s="15" customFormat="1" ht="15.75">
      <c r="A20" s="1" t="s">
        <v>9</v>
      </c>
      <c r="B20" s="8"/>
      <c r="C20" s="19"/>
      <c r="D20" s="20"/>
    </row>
    <row r="21" spans="1:4" s="15" customFormat="1" ht="31.5">
      <c r="A21" s="42" t="s">
        <v>10</v>
      </c>
      <c r="B21" s="8" t="s">
        <v>23</v>
      </c>
      <c r="C21" s="21">
        <f>C26+C27+C29+C30+C31+C32+C33+C34+C39+C41+C42+C43+C35+C36+C37+C38+G40+C40</f>
        <v>88816.89999999998</v>
      </c>
      <c r="D21" s="21">
        <f>D26+D27+D29+D30+D31+D32+D33+D34+D39+D41+D42+D43+D35+D36+D37+D38+H40+D40</f>
        <v>88816.89999999998</v>
      </c>
    </row>
    <row r="22" spans="1:4" s="15" customFormat="1" ht="47.25" hidden="1">
      <c r="A22" s="43" t="s">
        <v>28</v>
      </c>
      <c r="B22" s="8" t="s">
        <v>27</v>
      </c>
      <c r="C22" s="21">
        <v>0</v>
      </c>
      <c r="D22" s="21"/>
    </row>
    <row r="23" spans="1:4" s="15" customFormat="1" ht="36.75" customHeight="1" hidden="1">
      <c r="A23" s="44" t="s">
        <v>16</v>
      </c>
      <c r="B23" s="8" t="s">
        <v>20</v>
      </c>
      <c r="C23" s="19">
        <v>0</v>
      </c>
      <c r="D23" s="22">
        <v>0</v>
      </c>
    </row>
    <row r="24" spans="1:4" s="15" customFormat="1" ht="36.75" customHeight="1" hidden="1">
      <c r="A24" s="44" t="s">
        <v>12</v>
      </c>
      <c r="B24" s="8" t="s">
        <v>13</v>
      </c>
      <c r="C24" s="19">
        <v>0</v>
      </c>
      <c r="D24" s="22">
        <v>0</v>
      </c>
    </row>
    <row r="25" spans="1:4" s="15" customFormat="1" ht="36.75" customHeight="1" hidden="1">
      <c r="A25" s="44" t="s">
        <v>17</v>
      </c>
      <c r="B25" s="8" t="s">
        <v>11</v>
      </c>
      <c r="C25" s="19">
        <v>0</v>
      </c>
      <c r="D25" s="22">
        <v>0</v>
      </c>
    </row>
    <row r="26" spans="1:4" s="15" customFormat="1" ht="51.75" customHeight="1">
      <c r="A26" s="44" t="s">
        <v>42</v>
      </c>
      <c r="B26" s="8" t="s">
        <v>33</v>
      </c>
      <c r="C26" s="19">
        <v>1999.3</v>
      </c>
      <c r="D26" s="22">
        <v>1999.3</v>
      </c>
    </row>
    <row r="27" spans="1:4" s="15" customFormat="1" ht="35.25" customHeight="1">
      <c r="A27" s="44" t="s">
        <v>38</v>
      </c>
      <c r="B27" s="8" t="s">
        <v>39</v>
      </c>
      <c r="C27" s="19">
        <v>1105.1</v>
      </c>
      <c r="D27" s="22">
        <v>1105.1</v>
      </c>
    </row>
    <row r="28" spans="1:4" s="15" customFormat="1" ht="22.5" customHeight="1" hidden="1">
      <c r="A28" s="44" t="s">
        <v>43</v>
      </c>
      <c r="B28" s="8" t="s">
        <v>44</v>
      </c>
      <c r="C28" s="19">
        <v>0</v>
      </c>
      <c r="D28" s="22">
        <v>0</v>
      </c>
    </row>
    <row r="29" spans="1:4" s="15" customFormat="1" ht="35.25" customHeight="1" hidden="1">
      <c r="A29" s="44" t="s">
        <v>45</v>
      </c>
      <c r="B29" s="8" t="s">
        <v>46</v>
      </c>
      <c r="C29" s="19">
        <v>0</v>
      </c>
      <c r="D29" s="22">
        <v>0</v>
      </c>
    </row>
    <row r="30" spans="1:4" s="15" customFormat="1" ht="35.25" customHeight="1">
      <c r="A30" s="44" t="s">
        <v>47</v>
      </c>
      <c r="B30" s="8" t="s">
        <v>48</v>
      </c>
      <c r="C30" s="19">
        <v>2968.4</v>
      </c>
      <c r="D30" s="22">
        <v>2968.4</v>
      </c>
    </row>
    <row r="31" spans="1:4" s="15" customFormat="1" ht="30.75" customHeight="1">
      <c r="A31" s="44" t="s">
        <v>50</v>
      </c>
      <c r="B31" s="8" t="s">
        <v>51</v>
      </c>
      <c r="C31" s="19">
        <v>7734.4</v>
      </c>
      <c r="D31" s="26">
        <v>7734.4</v>
      </c>
    </row>
    <row r="32" spans="1:4" s="15" customFormat="1" ht="33" customHeight="1">
      <c r="A32" s="44" t="s">
        <v>71</v>
      </c>
      <c r="B32" s="8" t="s">
        <v>52</v>
      </c>
      <c r="C32" s="23">
        <v>2631.9</v>
      </c>
      <c r="D32" s="26">
        <v>2631.9</v>
      </c>
    </row>
    <row r="33" spans="1:4" s="15" customFormat="1" ht="30.75" customHeight="1">
      <c r="A33" s="44" t="s">
        <v>55</v>
      </c>
      <c r="B33" s="8" t="s">
        <v>53</v>
      </c>
      <c r="C33" s="23">
        <v>599.8</v>
      </c>
      <c r="D33" s="26">
        <v>599.8</v>
      </c>
    </row>
    <row r="34" spans="1:4" s="15" customFormat="1" ht="30.75" customHeight="1">
      <c r="A34" s="44" t="s">
        <v>56</v>
      </c>
      <c r="B34" s="8" t="s">
        <v>54</v>
      </c>
      <c r="C34" s="23">
        <v>23.1</v>
      </c>
      <c r="D34" s="26">
        <v>23.1</v>
      </c>
    </row>
    <row r="35" spans="1:4" s="15" customFormat="1" ht="30.75" customHeight="1">
      <c r="A35" s="44" t="s">
        <v>63</v>
      </c>
      <c r="B35" s="8" t="s">
        <v>64</v>
      </c>
      <c r="C35" s="23">
        <v>182.7</v>
      </c>
      <c r="D35" s="26">
        <v>182.7</v>
      </c>
    </row>
    <row r="36" spans="1:4" s="15" customFormat="1" ht="30.75" customHeight="1">
      <c r="A36" s="44" t="s">
        <v>65</v>
      </c>
      <c r="B36" s="8" t="s">
        <v>66</v>
      </c>
      <c r="C36" s="23">
        <v>144.9</v>
      </c>
      <c r="D36" s="26">
        <v>144.9</v>
      </c>
    </row>
    <row r="37" spans="1:4" s="15" customFormat="1" ht="30.75" customHeight="1">
      <c r="A37" s="44" t="s">
        <v>67</v>
      </c>
      <c r="B37" s="8" t="s">
        <v>68</v>
      </c>
      <c r="C37" s="23">
        <v>99.9</v>
      </c>
      <c r="D37" s="26">
        <v>99.9</v>
      </c>
    </row>
    <row r="38" spans="1:4" s="15" customFormat="1" ht="35.25" customHeight="1">
      <c r="A38" s="44" t="s">
        <v>69</v>
      </c>
      <c r="B38" s="8" t="s">
        <v>70</v>
      </c>
      <c r="C38" s="23">
        <v>518.7</v>
      </c>
      <c r="D38" s="26">
        <v>518.7</v>
      </c>
    </row>
    <row r="39" spans="1:4" s="15" customFormat="1" ht="34.5" customHeight="1">
      <c r="A39" s="44" t="s">
        <v>72</v>
      </c>
      <c r="B39" s="8" t="s">
        <v>73</v>
      </c>
      <c r="C39" s="23">
        <v>112.7</v>
      </c>
      <c r="D39" s="26">
        <v>112.7</v>
      </c>
    </row>
    <row r="40" spans="1:4" s="15" customFormat="1" ht="37.5" customHeight="1">
      <c r="A40" s="44" t="s">
        <v>74</v>
      </c>
      <c r="B40" s="8" t="s">
        <v>75</v>
      </c>
      <c r="C40" s="23">
        <v>4088.8</v>
      </c>
      <c r="D40" s="26">
        <v>4088.8</v>
      </c>
    </row>
    <row r="41" spans="1:4" s="15" customFormat="1" ht="59.25" customHeight="1">
      <c r="A41" s="43" t="s">
        <v>62</v>
      </c>
      <c r="B41" s="8" t="s">
        <v>34</v>
      </c>
      <c r="C41" s="23">
        <v>64997</v>
      </c>
      <c r="D41" s="26">
        <v>64997</v>
      </c>
    </row>
    <row r="42" spans="1:4" s="15" customFormat="1" ht="74.25" customHeight="1">
      <c r="A42" s="43" t="s">
        <v>61</v>
      </c>
      <c r="B42" s="8" t="s">
        <v>19</v>
      </c>
      <c r="C42" s="23">
        <v>1561.9</v>
      </c>
      <c r="D42" s="26">
        <v>1561.9</v>
      </c>
    </row>
    <row r="43" spans="1:4" s="15" customFormat="1" ht="78.75" customHeight="1">
      <c r="A43" s="43" t="s">
        <v>60</v>
      </c>
      <c r="B43" s="8" t="s">
        <v>18</v>
      </c>
      <c r="C43" s="23">
        <v>48.3</v>
      </c>
      <c r="D43" s="35">
        <v>48.3</v>
      </c>
    </row>
    <row r="44" spans="1:4" s="15" customFormat="1" ht="41.25" customHeight="1">
      <c r="A44" s="45" t="s">
        <v>59</v>
      </c>
      <c r="B44" s="8" t="s">
        <v>22</v>
      </c>
      <c r="C44" s="23">
        <f>C45+C46</f>
        <v>25786.6</v>
      </c>
      <c r="D44" s="23">
        <f>D45+D46</f>
        <v>25786.6</v>
      </c>
    </row>
    <row r="45" spans="1:4" s="15" customFormat="1" ht="43.5" customHeight="1">
      <c r="A45" s="43" t="s">
        <v>58</v>
      </c>
      <c r="B45" s="8" t="s">
        <v>21</v>
      </c>
      <c r="C45" s="19">
        <v>24304.6</v>
      </c>
      <c r="D45" s="26">
        <v>24304.6</v>
      </c>
    </row>
    <row r="46" spans="1:4" s="15" customFormat="1" ht="39.75" customHeight="1">
      <c r="A46" s="43" t="s">
        <v>15</v>
      </c>
      <c r="B46" s="8" t="s">
        <v>40</v>
      </c>
      <c r="C46" s="19">
        <v>1482</v>
      </c>
      <c r="D46" s="22">
        <v>1482</v>
      </c>
    </row>
    <row r="47" spans="1:4" s="15" customFormat="1" ht="32.25" customHeight="1">
      <c r="A47" s="43" t="s">
        <v>35</v>
      </c>
      <c r="B47" s="8" t="s">
        <v>36</v>
      </c>
      <c r="C47" s="19">
        <f>C48</f>
        <v>161.6</v>
      </c>
      <c r="D47" s="19">
        <v>161.6</v>
      </c>
    </row>
    <row r="48" spans="1:10" s="15" customFormat="1" ht="50.25" customHeight="1">
      <c r="A48" s="48" t="s">
        <v>57</v>
      </c>
      <c r="B48" s="8" t="s">
        <v>37</v>
      </c>
      <c r="C48" s="19">
        <v>161.6</v>
      </c>
      <c r="D48" s="22">
        <v>150</v>
      </c>
      <c r="E48" s="46"/>
      <c r="F48" s="47"/>
      <c r="G48" s="47"/>
      <c r="H48" s="47"/>
      <c r="I48" s="47"/>
      <c r="J48" s="47"/>
    </row>
    <row r="49" spans="1:4" s="15" customFormat="1" ht="26.25" customHeight="1">
      <c r="A49" s="13" t="s">
        <v>25</v>
      </c>
      <c r="B49" s="16"/>
      <c r="C49" s="24">
        <f>C18</f>
        <v>114765.09999999998</v>
      </c>
      <c r="D49" s="24">
        <f>D18</f>
        <v>114765.09999999998</v>
      </c>
    </row>
    <row r="50" spans="1:4" ht="23.25" customHeight="1">
      <c r="A50" s="60" t="s">
        <v>76</v>
      </c>
      <c r="B50" s="61"/>
      <c r="C50" s="61"/>
      <c r="D50" s="62">
        <f>D10+D16-D49</f>
        <v>5387.400000000023</v>
      </c>
    </row>
    <row r="51" ht="15.75">
      <c r="C51" s="36"/>
    </row>
    <row r="52" ht="15.75">
      <c r="D52" s="39"/>
    </row>
  </sheetData>
  <sheetProtection/>
  <mergeCells count="7">
    <mergeCell ref="A11:C11"/>
    <mergeCell ref="A17:D17"/>
    <mergeCell ref="C6:D6"/>
    <mergeCell ref="A7:A8"/>
    <mergeCell ref="B7:B8"/>
    <mergeCell ref="C7:D7"/>
    <mergeCell ref="A2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DF-8-004</cp:lastModifiedBy>
  <cp:lastPrinted>2022-10-06T07:55:08Z</cp:lastPrinted>
  <dcterms:created xsi:type="dcterms:W3CDTF">2013-10-11T13:28:32Z</dcterms:created>
  <dcterms:modified xsi:type="dcterms:W3CDTF">2023-01-24T11:47:50Z</dcterms:modified>
  <cp:category/>
  <cp:version/>
  <cp:contentType/>
  <cp:contentStatus/>
</cp:coreProperties>
</file>