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отчет(по подпрог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<sst xmlns="http://schemas.openxmlformats.org/spreadsheetml/2006/main" count="81" uniqueCount="81">
  <si>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</si>
  <si>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</si>
  <si>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Подпрограмма "Кадровое обеспечение системы образования" </t>
  </si>
  <si>
    <t>Подпрограмма "Обеспечение реализации программы, прочие мероприятия в области образования"</t>
  </si>
  <si>
    <t>Итого расходов</t>
  </si>
  <si>
    <t>Подпрограмма "Развитие системы дошкольного образования"</t>
  </si>
  <si>
    <t>Исполнено</t>
  </si>
  <si>
    <t>Отчет о реализации муниципальных программ</t>
  </si>
  <si>
    <t>№ п/п</t>
  </si>
  <si>
    <t>Наименование муниципальной программы                                       (подпрограммы муниципальной программы)</t>
  </si>
  <si>
    <t>Утверждено</t>
  </si>
  <si>
    <t>Подпрограмма "Развитие системы отдыха детей, их оздоровления и занятости"</t>
  </si>
  <si>
    <t xml:space="preserve">Подпрограмма "Организация в границах поселения электро-,тепло-, газо- и водоснабжения населения, водоотведения в пределах полномочий, установленных законодательством Российской Федерации" </t>
  </si>
  <si>
    <t>Подпрограмма "Обеспечение реализации программы, прочие мероприятия в области жилищно-коммунального хазяйства"</t>
  </si>
  <si>
    <t>% исполнения</t>
  </si>
  <si>
    <t>тыс.рублей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</si>
  <si>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</si>
  <si>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</si>
  <si>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</si>
  <si>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</si>
  <si>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</si>
  <si>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</si>
  <si>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"Экономическое развитие Вытегорского муниципального района на 2021-2025 годы"</t>
  </si>
  <si>
    <t>Подпрограмма "Формирование благоприятного инвестиционного климата в   Вытегорском районе"</t>
  </si>
  <si>
    <t>Подпрограмма «Поддержка и развитие малого и среднего предпринимательства в Вытегорском районе »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</si>
  <si>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</si>
  <si>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Муниципальная программа "Управление  муниципальными финансами Вытегорского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</si>
  <si>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"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</si>
  <si>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</si>
  <si>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</si>
  <si>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Муниципальная программа "Совершенствование муниципального управления в Вытегорском муниципальном районе на 2021-2025 годы"</t>
  </si>
  <si>
    <t>Подпрограмма "Совершенствование муниципальной службы в Вытегорском муниципальном районе на 2021-2025 годы"</t>
  </si>
  <si>
    <t>Подпрограмма "Информатизация органов местного самоуправления Вытегорского муниципального района на 2021-2025 годы"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</si>
  <si>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</si>
  <si>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r>
      <t>Подпрограмма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</si>
  <si>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 xml:space="preserve">Подпрограмма "Развитие физической культуры и спорта в Вытегорском муниципальном  районе на 2021-2025 годы"                                                        </t>
  </si>
  <si>
    <t>Подпрограмма "Реализация молодежной политики в Вытегорском муниципальном районе  на 2021-2025 годы"</t>
  </si>
  <si>
    <t xml:space="preserve">Подпрограмма "Сохранение и развитие культурного потенциала Вытегорского  района на 2021-2025 годы" 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</si>
  <si>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</si>
  <si>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Подпрограмма "Предоставление дополнительных мер поддержки отдельных категорий граждан Вытегорского муниципального района на 2021-2025 годы 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</si>
  <si>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2021-2025 годы" 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</si>
  <si>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2021-2025 годы"</t>
  </si>
  <si>
    <t>Подпрограмма "Развитие транспортной  системы на территории Вытегорского муниципального района на 2021-2025 годы"</t>
  </si>
  <si>
    <t>12.1</t>
  </si>
  <si>
    <t>12.2</t>
  </si>
  <si>
    <t>12.3</t>
  </si>
  <si>
    <t>12.4</t>
  </si>
  <si>
    <t>12.5</t>
  </si>
  <si>
    <t>12.6</t>
  </si>
  <si>
    <t>12.7</t>
  </si>
  <si>
    <t>13</t>
  </si>
  <si>
    <t>13.1</t>
  </si>
  <si>
    <t>13.2</t>
  </si>
  <si>
    <t>13.3</t>
  </si>
  <si>
    <t>13.4</t>
  </si>
  <si>
    <t>13.5</t>
  </si>
  <si>
    <t>13.6</t>
  </si>
  <si>
    <t>14</t>
  </si>
  <si>
    <t>14.1</t>
  </si>
  <si>
    <t>14.2</t>
  </si>
  <si>
    <t>14.3</t>
  </si>
  <si>
    <t>14.4</t>
  </si>
  <si>
    <t>14.5</t>
  </si>
  <si>
    <t>15</t>
  </si>
  <si>
    <t>16</t>
  </si>
  <si>
    <t>17</t>
  </si>
  <si>
    <t>17.1</t>
  </si>
  <si>
    <t>17.2</t>
  </si>
  <si>
    <t>18</t>
  </si>
  <si>
    <t>19</t>
  </si>
  <si>
    <t>19.1</t>
  </si>
  <si>
    <t>19.2</t>
  </si>
  <si>
    <t>19.3</t>
  </si>
  <si>
    <t>20</t>
  </si>
  <si>
    <t>20.1</t>
  </si>
  <si>
    <t>20.3</t>
  </si>
  <si>
    <t>20.4</t>
  </si>
  <si>
    <t>Муниципальная программа "Формирование современной городской среды на 2018-2024 годы"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</si>
  <si>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</si>
  <si>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21</t>
  </si>
  <si>
    <t>за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</si>
</sst>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0.0%"/>
    <numFmt numFmtId="182" formatCode="0000000000"/>
    <numFmt numFmtId="183" formatCode="[$-FC19]d\ mmmm\ yyyy\ &quot;г.&quot;"/>
    <numFmt numFmtId="184" formatCode="0.000"/>
    <numFmt numFmtId="185" formatCode="0.0000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182" fontId="13" fillId="0" borderId="0" xfId="53" applyNumberFormat="1" applyFont="1" applyFill="1" applyBorder="1" applyAlignment="1" applyProtection="1">
      <alignment wrapText="1"/>
      <protection hidden="1"/>
    </xf>
    <xf numFmtId="182" fontId="12" fillId="0" borderId="11" xfId="53" applyNumberFormat="1" applyFont="1" applyFill="1" applyBorder="1" applyAlignment="1" applyProtection="1">
      <alignment wrapText="1"/>
      <protection hidden="1"/>
    </xf>
    <xf numFmtId="182" fontId="11" fillId="0" borderId="11" xfId="53" applyNumberFormat="1" applyFont="1" applyFill="1" applyBorder="1" applyAlignment="1" applyProtection="1">
      <alignment vertical="center" wrapText="1"/>
      <protection hidden="1"/>
    </xf>
    <xf numFmtId="182" fontId="15" fillId="0" borderId="0" xfId="53" applyNumberFormat="1" applyFont="1" applyFill="1" applyBorder="1" applyAlignment="1" applyProtection="1">
      <alignment wrapText="1"/>
      <protection hidden="1"/>
    </xf>
    <xf numFmtId="182" fontId="15" fillId="0" borderId="13" xfId="53" applyNumberFormat="1" applyFont="1" applyFill="1" applyBorder="1" applyAlignment="1" applyProtection="1">
      <alignment wrapText="1"/>
      <protection hidden="1"/>
    </xf>
    <xf numFmtId="182" fontId="12" fillId="0" borderId="11" xfId="53" applyNumberFormat="1" applyFont="1" applyFill="1" applyBorder="1" applyAlignment="1" applyProtection="1">
      <alignment vertical="center" wrapText="1"/>
      <protection hidden="1"/>
    </xf>
    <xf numFmtId="182" fontId="12" fillId="0" borderId="0" xfId="53" applyNumberFormat="1" applyFont="1" applyFill="1" applyBorder="1" applyAlignment="1" applyProtection="1">
      <alignment vertical="center" wrapText="1"/>
      <protection hidden="1"/>
    </xf>
    <xf numFmtId="182" fontId="15" fillId="0" borderId="0" xfId="53" applyNumberFormat="1" applyFont="1" applyFill="1" applyBorder="1" applyAlignment="1" applyProtection="1">
      <alignment vertical="center" wrapText="1"/>
      <protection hidden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43">
      <selection activeCell="D12" sqref="D12"/>
    </sheetView>
  </sheetViews>
  <sheetFormatPr defaultColWidth="9.00390625" defaultRowHeight="12.75"/>
  <cols>
    <col min="1" max="1" width="9.125" style="2" customWidth="1"/>
    <col min="2" max="2" width="62.375" style="8" customWidth="1"/>
    <col min="3" max="3" width="26.875" style="3" customWidth="1"/>
    <col min="4" max="4" width="25.00390625" style="2" customWidth="1"/>
    <col min="5" max="5" width="15.125" style="2" customWidth="1"/>
    <col min="6" max="16384" width="9.125" style="2" customWidth="1"/>
  </cols>
  <sheetData>
    <row r="1" spans="1:5" ht="12.75" customHeight="1">
      <c r="A1" s="50" t="s">
        <v>7</v>
      </c>
      <c r="B1" s="50"/>
      <c r="C1" s="50"/>
      <c r="D1" s="50"/>
      <c r="E1" s="50"/>
    </row>
    <row r="2" spans="1:5" ht="7.5" customHeight="1">
      <c r="A2" s="50"/>
      <c r="B2" s="50"/>
      <c r="C2" s="50"/>
      <c r="D2" s="50"/>
      <c r="E2" s="50"/>
    </row>
    <row r="3" spans="1:5" ht="18.75" customHeight="1">
      <c r="A3" s="51" t="s">
        <v>80</v>
      </c>
      <c r="B3" s="51"/>
      <c r="C3" s="51"/>
      <c r="D3" s="51"/>
      <c r="E3" s="51"/>
    </row>
    <row r="4" spans="1:5" ht="30.75" customHeight="1">
      <c r="A4" s="9"/>
      <c r="B4" s="10"/>
      <c r="C4" s="11"/>
      <c r="D4" s="12"/>
      <c r="E4" s="28" t="s">
        <v>15</v>
      </c>
    </row>
    <row r="5" spans="1:5" ht="0.75" customHeight="1" hidden="1">
      <c r="A5" s="9"/>
      <c r="B5" s="10"/>
      <c r="C5" s="11"/>
      <c r="D5" s="11"/>
      <c r="E5" s="11"/>
    </row>
    <row r="6" spans="1:5" ht="12.75" customHeight="1">
      <c r="A6" s="47" t="s">
        <v>8</v>
      </c>
      <c r="B6" s="49" t="s">
        <v>9</v>
      </c>
      <c r="C6" s="45" t="s">
        <v>10</v>
      </c>
      <c r="D6" s="45" t="s">
        <v>6</v>
      </c>
      <c r="E6" s="45" t="s">
        <v>14</v>
      </c>
    </row>
    <row r="7" spans="1:5" ht="22.5" customHeight="1">
      <c r="A7" s="48"/>
      <c r="B7" s="49"/>
      <c r="C7" s="46"/>
      <c r="D7" s="46"/>
      <c r="E7" s="46"/>
    </row>
    <row r="8" spans="1:5" ht="35.25" customHeight="1">
      <c r="A8" s="29">
        <v>11</v>
      </c>
      <c r="B8" s="20" t="s">
        <v>77</v>
      </c>
      <c r="C8" s="38">
        <v>4735.8</v>
      </c>
      <c r="D8" s="38">
        <v>4735.7</v>
      </c>
      <c r="E8" s="26">
        <f>D8/C8*100</f>
        <v>99.99788842434224</v>
      </c>
    </row>
    <row r="9" spans="1:5" ht="33.75" customHeight="1">
      <c r="A9" s="23">
        <v>12</v>
      </c>
      <c r="B9" s="16" t="s">
        <v>16</v>
      </c>
      <c r="C9" s="39">
        <f>C10+C11+C12+C13+C14+C15+C16</f>
        <v>652050.1000000001</v>
      </c>
      <c r="D9" s="39">
        <f>D10+D11+D12+D13+D14+D15+D16</f>
        <v>650741.7</v>
      </c>
      <c r="E9" s="26">
        <f>D9/C9*100</f>
        <v>99.79934057214314</v>
      </c>
    </row>
    <row r="10" spans="1:5" ht="31.5">
      <c r="A10" s="24" t="s">
        <v>43</v>
      </c>
      <c r="B10" s="17" t="s">
        <v>5</v>
      </c>
      <c r="C10" s="43">
        <v>147180.7</v>
      </c>
      <c r="D10" s="43">
        <v>146413.8</v>
      </c>
      <c r="E10" s="26">
        <f aca="true" t="shared" si="0" ref="E10:E44">D10/C10*100</f>
        <v>99.4789398338233</v>
      </c>
    </row>
    <row r="11" spans="1:5" ht="28.5" customHeight="1">
      <c r="A11" s="24" t="s">
        <v>44</v>
      </c>
      <c r="B11" s="17" t="s">
        <v>0</v>
      </c>
      <c r="C11" s="44">
        <v>330229.9</v>
      </c>
      <c r="D11" s="43">
        <v>330229.7</v>
      </c>
      <c r="E11" s="26">
        <f t="shared" si="0"/>
        <v>99.99993943613222</v>
      </c>
    </row>
    <row r="12" spans="1:5" ht="31.5">
      <c r="A12" s="24" t="s">
        <v>45</v>
      </c>
      <c r="B12" s="17" t="s">
        <v>1</v>
      </c>
      <c r="C12" s="43">
        <v>16574.7</v>
      </c>
      <c r="D12" s="43">
        <v>16574.7</v>
      </c>
      <c r="E12" s="26">
        <f t="shared" si="0"/>
        <v>100</v>
      </c>
    </row>
    <row r="13" spans="1:5" ht="25.5" customHeight="1">
      <c r="A13" s="24" t="s">
        <v>46</v>
      </c>
      <c r="B13" s="17" t="s">
        <v>2</v>
      </c>
      <c r="C13" s="43">
        <v>826</v>
      </c>
      <c r="D13" s="43">
        <v>796</v>
      </c>
      <c r="E13" s="26">
        <f t="shared" si="0"/>
        <v>96.3680387409201</v>
      </c>
    </row>
    <row r="14" spans="1:5" ht="49.5" customHeight="1">
      <c r="A14" s="24" t="s">
        <v>47</v>
      </c>
      <c r="B14" s="18" t="s">
        <v>34</v>
      </c>
      <c r="C14" s="44">
        <v>100283.3</v>
      </c>
      <c r="D14" s="43">
        <v>99772</v>
      </c>
      <c r="E14" s="26">
        <f t="shared" si="0"/>
        <v>99.49014442085571</v>
      </c>
    </row>
    <row r="15" spans="1:5" ht="35.25" customHeight="1">
      <c r="A15" s="24" t="s">
        <v>48</v>
      </c>
      <c r="B15" s="17" t="s">
        <v>3</v>
      </c>
      <c r="C15" s="44">
        <v>55455.5</v>
      </c>
      <c r="D15" s="43">
        <v>55455.5</v>
      </c>
      <c r="E15" s="26">
        <f t="shared" si="0"/>
        <v>100</v>
      </c>
    </row>
    <row r="16" spans="1:5" ht="33.75" customHeight="1">
      <c r="A16" s="24" t="s">
        <v>49</v>
      </c>
      <c r="B16" s="17" t="s">
        <v>11</v>
      </c>
      <c r="C16" s="44">
        <v>1500</v>
      </c>
      <c r="D16" s="43">
        <v>1500</v>
      </c>
      <c r="E16" s="26">
        <f t="shared" si="0"/>
        <v>100</v>
      </c>
    </row>
    <row r="17" spans="1:5" ht="47.25">
      <c r="A17" s="25" t="s">
        <v>50</v>
      </c>
      <c r="B17" s="16" t="s">
        <v>17</v>
      </c>
      <c r="C17" s="40">
        <f>C18+C19+C20+C21+C22+C23</f>
        <v>188063.7</v>
      </c>
      <c r="D17" s="40">
        <f>D18+D19+D20+D21+D22+D23</f>
        <v>188030.2</v>
      </c>
      <c r="E17" s="26">
        <f t="shared" si="0"/>
        <v>99.98218688667723</v>
      </c>
    </row>
    <row r="18" spans="1:5" ht="31.5">
      <c r="A18" s="24" t="s">
        <v>51</v>
      </c>
      <c r="B18" s="19" t="s">
        <v>35</v>
      </c>
      <c r="C18" s="43">
        <v>27982.3</v>
      </c>
      <c r="D18" s="43">
        <v>27982.3</v>
      </c>
      <c r="E18" s="26">
        <f t="shared" si="0"/>
        <v>100</v>
      </c>
    </row>
    <row r="19" spans="1:5" s="4" customFormat="1" ht="33" customHeight="1">
      <c r="A19" s="24" t="s">
        <v>52</v>
      </c>
      <c r="B19" s="17" t="s">
        <v>36</v>
      </c>
      <c r="C19" s="44">
        <v>7189.4</v>
      </c>
      <c r="D19" s="43">
        <v>7165.2</v>
      </c>
      <c r="E19" s="26">
        <f t="shared" si="0"/>
        <v>99.6633933290678</v>
      </c>
    </row>
    <row r="20" spans="1:5" s="4" customFormat="1" ht="33" customHeight="1">
      <c r="A20" s="24" t="s">
        <v>53</v>
      </c>
      <c r="B20" s="17" t="s">
        <v>37</v>
      </c>
      <c r="C20" s="44">
        <v>121777</v>
      </c>
      <c r="D20" s="43">
        <v>121771.1</v>
      </c>
      <c r="E20" s="26">
        <f t="shared" si="0"/>
        <v>99.99515507854522</v>
      </c>
    </row>
    <row r="21" spans="1:5" s="4" customFormat="1" ht="55.5" customHeight="1">
      <c r="A21" s="24" t="s">
        <v>54</v>
      </c>
      <c r="B21" s="19" t="s">
        <v>38</v>
      </c>
      <c r="C21" s="43">
        <v>28110</v>
      </c>
      <c r="D21" s="43">
        <v>28110</v>
      </c>
      <c r="E21" s="26">
        <f t="shared" si="0"/>
        <v>100</v>
      </c>
    </row>
    <row r="22" spans="1:5" s="4" customFormat="1" ht="49.5" customHeight="1">
      <c r="A22" s="24" t="s">
        <v>55</v>
      </c>
      <c r="B22" s="19" t="s">
        <v>39</v>
      </c>
      <c r="C22" s="43">
        <v>2805</v>
      </c>
      <c r="D22" s="43">
        <v>2801.6</v>
      </c>
      <c r="E22" s="26">
        <f t="shared" si="0"/>
        <v>99.87878787878788</v>
      </c>
    </row>
    <row r="23" spans="1:12" s="4" customFormat="1" ht="46.5" customHeight="1">
      <c r="A23" s="24" t="s">
        <v>56</v>
      </c>
      <c r="B23" s="31" t="s">
        <v>18</v>
      </c>
      <c r="C23" s="42">
        <v>200</v>
      </c>
      <c r="D23" s="42">
        <v>200</v>
      </c>
      <c r="E23" s="26">
        <f t="shared" si="0"/>
        <v>100</v>
      </c>
      <c r="F23" s="30"/>
      <c r="G23" s="30"/>
      <c r="H23" s="30"/>
      <c r="I23" s="30"/>
      <c r="J23" s="30"/>
      <c r="K23" s="30"/>
      <c r="L23" s="30"/>
    </row>
    <row r="24" spans="1:5" s="5" customFormat="1" ht="53.25" customHeight="1">
      <c r="A24" s="25" t="s">
        <v>57</v>
      </c>
      <c r="B24" s="16" t="s">
        <v>19</v>
      </c>
      <c r="C24" s="40">
        <f>C25+C26+C27+C28+C29</f>
        <v>281014</v>
      </c>
      <c r="D24" s="40">
        <f>D25+D26+D27+D28+D29</f>
        <v>277219.8</v>
      </c>
      <c r="E24" s="26">
        <f t="shared" si="0"/>
        <v>98.6498181585259</v>
      </c>
    </row>
    <row r="25" spans="1:5" s="4" customFormat="1" ht="69.75" customHeight="1">
      <c r="A25" s="24" t="s">
        <v>58</v>
      </c>
      <c r="B25" s="17" t="s">
        <v>40</v>
      </c>
      <c r="C25" s="44">
        <v>9337</v>
      </c>
      <c r="D25" s="43">
        <v>9337</v>
      </c>
      <c r="E25" s="26">
        <f t="shared" si="0"/>
        <v>100</v>
      </c>
    </row>
    <row r="26" spans="1:5" ht="63">
      <c r="A26" s="24" t="s">
        <v>59</v>
      </c>
      <c r="B26" s="21" t="s">
        <v>41</v>
      </c>
      <c r="C26" s="44">
        <v>123054.1</v>
      </c>
      <c r="D26" s="43">
        <v>119486.7</v>
      </c>
      <c r="E26" s="26">
        <f t="shared" si="0"/>
        <v>97.10094990739844</v>
      </c>
    </row>
    <row r="27" spans="1:5" ht="47.25">
      <c r="A27" s="24" t="s">
        <v>60</v>
      </c>
      <c r="B27" s="17" t="s">
        <v>42</v>
      </c>
      <c r="C27" s="44">
        <v>127265.9</v>
      </c>
      <c r="D27" s="43">
        <v>127265.6</v>
      </c>
      <c r="E27" s="26">
        <f t="shared" si="0"/>
        <v>99.99976427306922</v>
      </c>
    </row>
    <row r="28" spans="1:5" ht="63" customHeight="1">
      <c r="A28" s="24" t="s">
        <v>61</v>
      </c>
      <c r="B28" s="17" t="s">
        <v>12</v>
      </c>
      <c r="C28" s="44">
        <v>16620.9</v>
      </c>
      <c r="D28" s="43">
        <v>16394.5</v>
      </c>
      <c r="E28" s="26">
        <f t="shared" si="0"/>
        <v>98.63785956235823</v>
      </c>
    </row>
    <row r="29" spans="1:5" ht="42.75" customHeight="1">
      <c r="A29" s="24" t="s">
        <v>62</v>
      </c>
      <c r="B29" s="17" t="s">
        <v>13</v>
      </c>
      <c r="C29" s="44">
        <v>4736.1</v>
      </c>
      <c r="D29" s="43">
        <v>4736</v>
      </c>
      <c r="E29" s="26">
        <f t="shared" si="0"/>
        <v>99.99788855809632</v>
      </c>
    </row>
    <row r="30" spans="1:5" s="5" customFormat="1" ht="54.75" customHeight="1">
      <c r="A30" s="25" t="s">
        <v>63</v>
      </c>
      <c r="B30" s="16" t="s">
        <v>20</v>
      </c>
      <c r="C30" s="40">
        <v>5823.1</v>
      </c>
      <c r="D30" s="39">
        <v>5813.9</v>
      </c>
      <c r="E30" s="26">
        <f t="shared" si="0"/>
        <v>99.84200855214576</v>
      </c>
    </row>
    <row r="31" spans="1:5" s="5" customFormat="1" ht="50.25" customHeight="1">
      <c r="A31" s="25" t="s">
        <v>64</v>
      </c>
      <c r="B31" s="16" t="s">
        <v>21</v>
      </c>
      <c r="C31" s="40">
        <v>8208.5</v>
      </c>
      <c r="D31" s="39">
        <v>8095.8</v>
      </c>
      <c r="E31" s="26">
        <f t="shared" si="0"/>
        <v>98.62703295364561</v>
      </c>
    </row>
    <row r="32" spans="1:12" s="5" customFormat="1" ht="41.25" customHeight="1">
      <c r="A32" s="25" t="s">
        <v>65</v>
      </c>
      <c r="B32" s="32" t="s">
        <v>22</v>
      </c>
      <c r="C32" s="41">
        <f>C33+C34</f>
        <v>6871.3</v>
      </c>
      <c r="D32" s="41">
        <f>D33+D34</f>
        <v>6836.3</v>
      </c>
      <c r="E32" s="26">
        <f t="shared" si="0"/>
        <v>99.4906349599057</v>
      </c>
      <c r="F32" s="34"/>
      <c r="G32" s="33"/>
      <c r="H32" s="33"/>
      <c r="I32" s="33"/>
      <c r="J32" s="33"/>
      <c r="K32" s="33"/>
      <c r="L32" s="33"/>
    </row>
    <row r="33" spans="1:12" s="4" customFormat="1" ht="42" customHeight="1">
      <c r="A33" s="24" t="s">
        <v>66</v>
      </c>
      <c r="B33" s="35" t="s">
        <v>23</v>
      </c>
      <c r="C33" s="42">
        <v>1187.5</v>
      </c>
      <c r="D33" s="42">
        <v>1152.5</v>
      </c>
      <c r="E33" s="26">
        <f t="shared" si="0"/>
        <v>97.05263157894737</v>
      </c>
      <c r="F33" s="33"/>
      <c r="G33" s="33"/>
      <c r="H33" s="33"/>
      <c r="I33" s="33"/>
      <c r="J33" s="33"/>
      <c r="K33" s="33"/>
      <c r="L33" s="33"/>
    </row>
    <row r="34" spans="1:5" s="4" customFormat="1" ht="34.5" customHeight="1">
      <c r="A34" s="24" t="s">
        <v>67</v>
      </c>
      <c r="B34" s="17" t="s">
        <v>24</v>
      </c>
      <c r="C34" s="43">
        <v>5683.8</v>
      </c>
      <c r="D34" s="43">
        <v>5683.8</v>
      </c>
      <c r="E34" s="26">
        <f t="shared" si="0"/>
        <v>100</v>
      </c>
    </row>
    <row r="35" spans="1:5" s="5" customFormat="1" ht="60.75" customHeight="1">
      <c r="A35" s="25" t="s">
        <v>68</v>
      </c>
      <c r="B35" s="20" t="s">
        <v>25</v>
      </c>
      <c r="C35" s="39">
        <v>574</v>
      </c>
      <c r="D35" s="39">
        <v>574</v>
      </c>
      <c r="E35" s="26">
        <f t="shared" si="0"/>
        <v>100</v>
      </c>
    </row>
    <row r="36" spans="1:12" s="5" customFormat="1" ht="55.5" customHeight="1">
      <c r="A36" s="25" t="s">
        <v>69</v>
      </c>
      <c r="B36" s="32" t="s">
        <v>26</v>
      </c>
      <c r="C36" s="41">
        <f>C37+C38+C39</f>
        <v>81530.49999999999</v>
      </c>
      <c r="D36" s="41">
        <f>D37+D38+D39</f>
        <v>79551.29999999999</v>
      </c>
      <c r="E36" s="26">
        <f t="shared" si="0"/>
        <v>97.57244221487665</v>
      </c>
      <c r="F36" s="33"/>
      <c r="G36" s="33"/>
      <c r="H36" s="33"/>
      <c r="I36" s="33"/>
      <c r="J36" s="33"/>
      <c r="K36" s="33"/>
      <c r="L36" s="33"/>
    </row>
    <row r="37" spans="1:5" s="4" customFormat="1" ht="47.25">
      <c r="A37" s="24" t="s">
        <v>70</v>
      </c>
      <c r="B37" s="19" t="s">
        <v>27</v>
      </c>
      <c r="C37" s="43">
        <v>2265.4</v>
      </c>
      <c r="D37" s="43">
        <v>286.2</v>
      </c>
      <c r="E37" s="26">
        <f t="shared" si="0"/>
        <v>12.633530502339541</v>
      </c>
    </row>
    <row r="38" spans="1:12" s="4" customFormat="1" ht="63.75" customHeight="1">
      <c r="A38" s="24" t="s">
        <v>71</v>
      </c>
      <c r="B38" s="35" t="s">
        <v>28</v>
      </c>
      <c r="C38" s="42">
        <v>70039.2</v>
      </c>
      <c r="D38" s="42">
        <v>70039.2</v>
      </c>
      <c r="E38" s="26">
        <f t="shared" si="0"/>
        <v>100</v>
      </c>
      <c r="F38" s="33"/>
      <c r="G38" s="33"/>
      <c r="H38" s="33"/>
      <c r="I38" s="33"/>
      <c r="J38" s="33"/>
      <c r="K38" s="33"/>
      <c r="L38" s="33"/>
    </row>
    <row r="39" spans="1:12" s="6" customFormat="1" ht="54" customHeight="1">
      <c r="A39" s="24" t="s">
        <v>72</v>
      </c>
      <c r="B39" s="35" t="s">
        <v>29</v>
      </c>
      <c r="C39" s="42">
        <v>9225.9</v>
      </c>
      <c r="D39" s="42">
        <v>9225.9</v>
      </c>
      <c r="E39" s="26">
        <f t="shared" si="0"/>
        <v>100</v>
      </c>
      <c r="F39" s="36"/>
      <c r="G39" s="36"/>
      <c r="H39" s="36"/>
      <c r="I39" s="36"/>
      <c r="J39" s="36"/>
      <c r="K39" s="36"/>
      <c r="L39" s="36"/>
    </row>
    <row r="40" spans="1:12" s="6" customFormat="1" ht="59.25" customHeight="1">
      <c r="A40" s="25" t="s">
        <v>73</v>
      </c>
      <c r="B40" s="32" t="s">
        <v>30</v>
      </c>
      <c r="C40" s="41">
        <f>C41+C42+C43</f>
        <v>60730.8</v>
      </c>
      <c r="D40" s="41">
        <f>D41+D42+D43</f>
        <v>60730.8</v>
      </c>
      <c r="E40" s="26">
        <f t="shared" si="0"/>
        <v>100</v>
      </c>
      <c r="F40" s="37"/>
      <c r="G40" s="37"/>
      <c r="H40" s="37"/>
      <c r="I40" s="37"/>
      <c r="J40" s="37"/>
      <c r="K40" s="37"/>
      <c r="L40" s="37"/>
    </row>
    <row r="41" spans="1:12" s="6" customFormat="1" ht="46.5" customHeight="1">
      <c r="A41" s="24" t="s">
        <v>74</v>
      </c>
      <c r="B41" s="35" t="s">
        <v>31</v>
      </c>
      <c r="C41" s="42">
        <v>28681.3</v>
      </c>
      <c r="D41" s="42">
        <v>28681.3</v>
      </c>
      <c r="E41" s="26">
        <f t="shared" si="0"/>
        <v>100</v>
      </c>
      <c r="F41" s="33"/>
      <c r="G41" s="33"/>
      <c r="H41" s="33"/>
      <c r="I41" s="33"/>
      <c r="J41" s="33"/>
      <c r="K41" s="33"/>
      <c r="L41" s="33"/>
    </row>
    <row r="42" spans="1:12" s="6" customFormat="1" ht="54.75" customHeight="1">
      <c r="A42" s="24" t="s">
        <v>75</v>
      </c>
      <c r="B42" s="35" t="s">
        <v>32</v>
      </c>
      <c r="C42" s="42">
        <v>2791.7</v>
      </c>
      <c r="D42" s="42">
        <v>2791.7</v>
      </c>
      <c r="E42" s="26">
        <f t="shared" si="0"/>
        <v>100</v>
      </c>
      <c r="F42" s="33"/>
      <c r="G42" s="33"/>
      <c r="H42" s="33"/>
      <c r="I42" s="33"/>
      <c r="J42" s="33"/>
      <c r="K42" s="33"/>
      <c r="L42" s="33"/>
    </row>
    <row r="43" spans="1:12" s="6" customFormat="1" ht="59.25" customHeight="1">
      <c r="A43" s="24" t="s">
        <v>76</v>
      </c>
      <c r="B43" s="35" t="s">
        <v>33</v>
      </c>
      <c r="C43" s="42">
        <v>29257.8</v>
      </c>
      <c r="D43" s="42">
        <v>29257.8</v>
      </c>
      <c r="E43" s="26">
        <f t="shared" si="0"/>
        <v>100</v>
      </c>
      <c r="F43" s="33"/>
      <c r="G43" s="33"/>
      <c r="H43" s="33"/>
      <c r="I43" s="33"/>
      <c r="J43" s="33"/>
      <c r="K43" s="33"/>
      <c r="L43" s="33"/>
    </row>
    <row r="44" spans="1:12" s="6" customFormat="1" ht="59.25" customHeight="1">
      <c r="A44" s="25" t="s">
        <v>79</v>
      </c>
      <c r="B44" s="32" t="s">
        <v>78</v>
      </c>
      <c r="C44" s="41">
        <v>58365.1</v>
      </c>
      <c r="D44" s="41">
        <v>56062.9</v>
      </c>
      <c r="E44" s="26">
        <f t="shared" si="0"/>
        <v>96.05551947996321</v>
      </c>
      <c r="F44" s="33"/>
      <c r="G44" s="33"/>
      <c r="H44" s="33"/>
      <c r="I44" s="33"/>
      <c r="J44" s="33"/>
      <c r="K44" s="33"/>
      <c r="L44" s="33"/>
    </row>
    <row r="45" spans="1:5" s="7" customFormat="1" ht="22.5" customHeight="1">
      <c r="A45" s="24"/>
      <c r="B45" s="22" t="s">
        <v>4</v>
      </c>
      <c r="C45" s="40">
        <f>C8+C9+C17+C24+C30+C31+C32+C35+C36+C40+C44</f>
        <v>1347966.9000000004</v>
      </c>
      <c r="D45" s="40">
        <f>D8+D9+D17+D24+D30+D31+D32+D35+D36+D40+D44</f>
        <v>1338392.4</v>
      </c>
      <c r="E45" s="27">
        <f>D45/C45*100</f>
        <v>99.28970807814342</v>
      </c>
    </row>
    <row r="46" spans="1:5" ht="18.75">
      <c r="A46" s="9"/>
      <c r="B46" s="13"/>
      <c r="C46" s="14"/>
      <c r="D46" s="9"/>
      <c r="E46" s="9"/>
    </row>
    <row r="47" spans="1:5" ht="18.75">
      <c r="A47" s="9"/>
      <c r="B47" s="13"/>
      <c r="C47" s="14"/>
      <c r="D47" s="9"/>
      <c r="E47" s="9"/>
    </row>
    <row r="48" spans="1:5" ht="18.75">
      <c r="A48" s="9"/>
      <c r="B48" s="13"/>
      <c r="C48" s="14"/>
      <c r="D48" s="9"/>
      <c r="E48" s="9"/>
    </row>
    <row r="49" spans="1:5" ht="18.75">
      <c r="A49" s="9"/>
      <c r="B49" s="13"/>
      <c r="C49" s="14"/>
      <c r="D49" s="9"/>
      <c r="E49" s="9"/>
    </row>
    <row r="50" spans="1:5" ht="18.75">
      <c r="A50" s="9"/>
      <c r="B50" s="13"/>
      <c r="C50" s="14"/>
      <c r="D50" s="9"/>
      <c r="E50" s="9"/>
    </row>
    <row r="51" spans="1:5" ht="18.75">
      <c r="A51" s="9"/>
      <c r="B51" s="13"/>
      <c r="C51" s="15"/>
      <c r="D51" s="9"/>
      <c r="E51" s="9"/>
    </row>
    <row r="52" spans="1:5" ht="18.75">
      <c r="A52" s="9"/>
      <c r="B52" s="13"/>
      <c r="C52" s="14"/>
      <c r="D52" s="9"/>
      <c r="E52" s="9"/>
    </row>
    <row r="53" spans="1:5" ht="18.75">
      <c r="A53" s="9"/>
      <c r="B53" s="13"/>
      <c r="C53" s="14"/>
      <c r="D53" s="9"/>
      <c r="E53" s="9"/>
    </row>
    <row r="54" spans="1:5" ht="18.75">
      <c r="A54" s="9"/>
      <c r="B54" s="13"/>
      <c r="C54" s="14"/>
      <c r="D54" s="9"/>
      <c r="E54" s="9"/>
    </row>
    <row r="55" spans="1:5" ht="18.75">
      <c r="A55" s="9"/>
      <c r="B55" s="13"/>
      <c r="C55" s="14"/>
      <c r="D55" s="9"/>
      <c r="E55" s="9"/>
    </row>
    <row r="56" spans="1:5" ht="18.75">
      <c r="A56" s="9"/>
      <c r="B56" s="13"/>
      <c r="C56" s="14"/>
      <c r="D56" s="9"/>
      <c r="E56" s="9"/>
    </row>
    <row r="57" spans="1:5" ht="18.75">
      <c r="A57" s="9"/>
      <c r="B57" s="13"/>
      <c r="C57" s="14"/>
      <c r="D57" s="9"/>
      <c r="E57" s="9"/>
    </row>
    <row r="58" spans="1:5" ht="18.75">
      <c r="A58" s="9"/>
      <c r="B58" s="13"/>
      <c r="C58" s="14"/>
      <c r="D58" s="9"/>
      <c r="E58" s="9"/>
    </row>
    <row r="59" spans="1:5" ht="18.75">
      <c r="A59" s="9"/>
      <c r="B59" s="13"/>
      <c r="C59" s="14"/>
      <c r="D59" s="9"/>
      <c r="E59" s="9"/>
    </row>
    <row r="60" spans="1:5" ht="18.75">
      <c r="A60" s="9"/>
      <c r="B60" s="13"/>
      <c r="C60" s="14"/>
      <c r="D60" s="9"/>
      <c r="E60" s="9"/>
    </row>
    <row r="61" spans="1:5" ht="18.75">
      <c r="A61" s="9"/>
      <c r="B61" s="13"/>
      <c r="C61" s="14"/>
      <c r="D61" s="9"/>
      <c r="E61" s="9"/>
    </row>
    <row r="62" spans="1:5" ht="18.75">
      <c r="A62" s="9"/>
      <c r="B62" s="13"/>
      <c r="C62" s="14"/>
      <c r="D62" s="9"/>
      <c r="E62" s="9"/>
    </row>
    <row r="63" spans="1:5" ht="18.75">
      <c r="A63" s="9"/>
      <c r="B63" s="13"/>
      <c r="C63" s="14"/>
      <c r="D63" s="9"/>
      <c r="E63" s="9"/>
    </row>
    <row r="64" spans="1:5" ht="18.75">
      <c r="A64" s="9"/>
      <c r="B64" s="13"/>
      <c r="C64" s="14"/>
      <c r="D64" s="9"/>
      <c r="E64" s="9"/>
    </row>
    <row r="65" spans="1:5" ht="18.75">
      <c r="A65" s="9"/>
      <c r="B65" s="13"/>
      <c r="C65" s="14"/>
      <c r="D65" s="9"/>
      <c r="E65" s="9"/>
    </row>
    <row r="66" spans="1:5" ht="18.75">
      <c r="A66" s="9"/>
      <c r="B66" s="13"/>
      <c r="C66" s="14"/>
      <c r="D66" s="9"/>
      <c r="E66" s="9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</sheetData>
  <sheetProtection/>
  <mergeCells count="7">
    <mergeCell ref="E6:E7"/>
    <mergeCell ref="A6:A7"/>
    <mergeCell ref="B6:B7"/>
    <mergeCell ref="C6:C7"/>
    <mergeCell ref="D6:D7"/>
    <mergeCell ref="A1:E2"/>
    <mergeCell ref="A3:E3"/>
  </mergeCells>
  <printOptions/>
  <pageMargins left="1.1023622047244095" right="0.7086614173228347" top="0.7480314960629921" bottom="0.7480314960629921" header="0.31496062992125984" footer="0.31496062992125984"/>
  <pageSetup firstPageNumber="146" useFirstPageNumber="1"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DF-8-004</cp:lastModifiedBy>
  <cp:lastPrinted>2022-10-05T09:18:28Z</cp:lastPrinted>
  <dcterms:created xsi:type="dcterms:W3CDTF">2012-04-13T12:10:12Z</dcterms:created>
  <dcterms:modified xsi:type="dcterms:W3CDTF">2023-02-21T06:22:18Z</dcterms:modified>
  <cp:category/>
  <cp:version/>
  <cp:contentType/>
  <cp:contentStatus/>
</cp:coreProperties>
</file>