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йон" sheetId="1" r:id="rId1"/>
  </sheets>
  <definedNames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<sst xmlns="http://schemas.openxmlformats.org/spreadsheetml/2006/main" count="72" uniqueCount="72">
  <si>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</si>
  <si>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</si>
  <si>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</si>
  <si>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</si>
  <si>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</si>
  <si>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</si>
  <si>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</si>
  <si>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</si>
  <si>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</si>
  <si>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</si>
  <si>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</si>
  <si>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</si>
  <si>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</si>
  <si>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</si>
  <si>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</si>
  <si>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</si>
  <si>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</si>
  <si>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</si>
  <si>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</si>
  <si>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</si>
  <si>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</si>
  <si>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</si>
  <si>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</si>
  <si>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</si>
  <si>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</si>
  <si>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</si>
  <si>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</si>
  <si>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</si>
  <si>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</si>
  <si>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</si>
  <si>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</si>
  <si>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</si>
  <si>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</si>
  <si>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</si>
  <si>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</si>
  <si>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</si>
  <si>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</si>
  <si>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</si>
  <si>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</si>
  <si>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</si>
  <si>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</si>
  <si>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</si>
  <si>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</si>
  <si>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</si>
  <si>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</si>
  <si>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</si>
  <si>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</si>
  <si>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</si>
  <si>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</si>
  <si>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</si>
  <si>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</si>
  <si>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</si>
  <si>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</si>
  <si>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</si>
  <si>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</si>
  <si>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</si>
  <si>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</si>
  <si>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</si>
  <si>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</si>
  <si>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</si>
  <si>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</si>
  <si>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</si>
  <si>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</si>
  <si>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</si>
  <si>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</si>
  <si>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Первоначально утвержденные бюджетные назначения на 2023 год</t>
  </si>
  <si>
    <t>Уточненные бюджетные назначения на 2023 год</t>
  </si>
  <si>
    <t>Аналитические данные о расходах  бюджета района по разделам и подразделам классификации расходов за 9 месяцев 2023 года в сравнении с 9 месяцами 2022 года</t>
  </si>
  <si>
    <t>Исполнено на 01.10.2023</t>
  </si>
  <si>
    <t>% исполнения на 01.10.2023</t>
  </si>
  <si>
    <t>Исполнено на 01.10.2022</t>
  </si>
  <si>
    <t>Отношение исполнения на 01.10.2023 к 01.10.2022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</si>
</sst>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4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vertical="center" wrapText="1"/>
    </xf>
    <xf numFmtId="174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4" fontId="6" fillId="0" borderId="14" xfId="55" applyNumberFormat="1" applyFont="1" applyFill="1" applyBorder="1" applyAlignment="1" applyProtection="1">
      <alignment horizontal="center" vertical="center" wrapText="1"/>
      <protection/>
    </xf>
    <xf numFmtId="174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8">
      <selection activeCell="G33" sqref="G33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3" t="s">
        <v>67</v>
      </c>
      <c r="B1" s="33"/>
      <c r="C1" s="33"/>
      <c r="D1" s="33"/>
      <c r="E1" s="33"/>
      <c r="F1" s="33"/>
      <c r="G1" s="33"/>
    </row>
    <row r="2" spans="1:7" ht="12.75">
      <c r="A2" s="3"/>
      <c r="B2" s="25"/>
      <c r="C2" s="4"/>
      <c r="D2" s="4"/>
      <c r="E2" s="5"/>
      <c r="F2" s="4"/>
      <c r="G2" s="5" t="s">
        <v>61</v>
      </c>
    </row>
    <row r="3" spans="1:7" ht="53.25" customHeight="1">
      <c r="A3" s="6" t="s">
        <v>0</v>
      </c>
      <c r="B3" s="26" t="s">
        <v>65</v>
      </c>
      <c r="C3" s="26" t="s">
        <v>66</v>
      </c>
      <c r="D3" s="26" t="s">
        <v>68</v>
      </c>
      <c r="E3" s="27" t="s">
        <v>69</v>
      </c>
      <c r="F3" s="28" t="s">
        <v>70</v>
      </c>
      <c r="G3" s="27" t="s">
        <v>71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2.5">
      <c r="A5" s="9" t="s">
        <v>2</v>
      </c>
      <c r="B5" s="10">
        <f>B6+B14+B18+B25+B30+B33+B40+B43+B52+B57+B62</f>
        <v>1542391.2</v>
      </c>
      <c r="C5" s="10">
        <f>C6+C14+C18+C25+C30+C33+C40+C43+C52+C57+C62</f>
        <v>1653878.5999999996</v>
      </c>
      <c r="D5" s="10">
        <f>D6+D14+D18+D25+D30+D33+D40+D43+D52+D57+D62</f>
        <v>810036.2</v>
      </c>
      <c r="E5" s="12">
        <f aca="true" t="shared" si="0" ref="E5:E24">D5/C5</f>
        <v>0.48977972143783716</v>
      </c>
      <c r="F5" s="10">
        <f>F6+F14+F18+F25+F30+F33+F40+F43+F52+F57+F62</f>
        <v>821076.2000000001</v>
      </c>
      <c r="G5" s="31">
        <f>D5/F5</f>
        <v>0.986554232116337</v>
      </c>
    </row>
    <row r="6" spans="1:7" s="13" customFormat="1" ht="12.75">
      <c r="A6" s="14" t="s">
        <v>3</v>
      </c>
      <c r="B6" s="10">
        <f>SUM(B7:B13)</f>
        <v>99225.40000000001</v>
      </c>
      <c r="C6" s="10">
        <f>SUM(C7:C13)</f>
        <v>90769.3</v>
      </c>
      <c r="D6" s="10">
        <f>SUM(D7:D13)</f>
        <v>59925.2</v>
      </c>
      <c r="E6" s="12">
        <f t="shared" si="0"/>
        <v>0.6601923778193728</v>
      </c>
      <c r="F6" s="11">
        <f>SUM(F7:F13)</f>
        <v>55286.2</v>
      </c>
      <c r="G6" s="31">
        <f aca="true" t="shared" si="1" ref="G6:G64">D6/F6</f>
        <v>1.0839088235400516</v>
      </c>
    </row>
    <row r="7" spans="1:7" ht="36" customHeight="1">
      <c r="A7" s="15" t="s">
        <v>62</v>
      </c>
      <c r="B7" s="29">
        <v>2227.3</v>
      </c>
      <c r="C7" s="29">
        <v>2227.3</v>
      </c>
      <c r="D7" s="29">
        <v>1716.1</v>
      </c>
      <c r="E7" s="17">
        <f t="shared" si="0"/>
        <v>0.7704844430476361</v>
      </c>
      <c r="F7" s="16">
        <v>1745.6</v>
      </c>
      <c r="G7" s="32">
        <f t="shared" si="1"/>
        <v>0.9831003666361137</v>
      </c>
    </row>
    <row r="8" spans="1:7" ht="39" customHeight="1">
      <c r="A8" s="15" t="s">
        <v>4</v>
      </c>
      <c r="B8" s="29">
        <v>2960.9</v>
      </c>
      <c r="C8" s="29">
        <v>3900.6</v>
      </c>
      <c r="D8" s="29">
        <v>2814.5</v>
      </c>
      <c r="E8" s="17">
        <f t="shared" si="0"/>
        <v>0.7215556581038814</v>
      </c>
      <c r="F8" s="16">
        <v>1565.1</v>
      </c>
      <c r="G8" s="32">
        <f t="shared" si="1"/>
        <v>1.7982876493514792</v>
      </c>
    </row>
    <row r="9" spans="1:7" ht="52.5" customHeight="1">
      <c r="A9" s="15" t="s">
        <v>5</v>
      </c>
      <c r="B9" s="29">
        <v>38659.9</v>
      </c>
      <c r="C9" s="29">
        <v>38453.1</v>
      </c>
      <c r="D9" s="29">
        <v>25828.9</v>
      </c>
      <c r="E9" s="17">
        <f t="shared" si="0"/>
        <v>0.6716987707102939</v>
      </c>
      <c r="F9" s="16">
        <v>25841.6</v>
      </c>
      <c r="G9" s="32">
        <f t="shared" si="1"/>
        <v>0.9995085443625783</v>
      </c>
    </row>
    <row r="10" spans="1:7" ht="20.25" customHeight="1">
      <c r="A10" s="18" t="s">
        <v>6</v>
      </c>
      <c r="B10" s="29">
        <v>0.9</v>
      </c>
      <c r="C10" s="29">
        <v>0.9</v>
      </c>
      <c r="D10" s="29">
        <v>0</v>
      </c>
      <c r="E10" s="17">
        <f t="shared" si="0"/>
        <v>0</v>
      </c>
      <c r="F10" s="16">
        <v>21.1</v>
      </c>
      <c r="G10" s="32">
        <f t="shared" si="1"/>
        <v>0</v>
      </c>
    </row>
    <row r="11" spans="1:7" ht="39.75" customHeight="1">
      <c r="A11" s="15" t="s">
        <v>7</v>
      </c>
      <c r="B11" s="29">
        <v>8747.9</v>
      </c>
      <c r="C11" s="29">
        <v>8747.9</v>
      </c>
      <c r="D11" s="29">
        <v>6206.2</v>
      </c>
      <c r="E11" s="17">
        <f t="shared" si="0"/>
        <v>0.7094502680643354</v>
      </c>
      <c r="F11" s="16">
        <v>5169.2</v>
      </c>
      <c r="G11" s="32">
        <f t="shared" si="1"/>
        <v>1.2006113131625784</v>
      </c>
    </row>
    <row r="12" spans="1:7" ht="12.75">
      <c r="A12" s="15" t="s">
        <v>8</v>
      </c>
      <c r="B12" s="29">
        <v>9500</v>
      </c>
      <c r="C12" s="29">
        <v>1164.3</v>
      </c>
      <c r="D12" s="29">
        <v>0</v>
      </c>
      <c r="E12" s="17">
        <f t="shared" si="0"/>
        <v>0</v>
      </c>
      <c r="F12" s="16">
        <v>0</v>
      </c>
      <c r="G12" s="32">
        <v>0</v>
      </c>
    </row>
    <row r="13" spans="1:7" ht="12.75">
      <c r="A13" s="15" t="s">
        <v>9</v>
      </c>
      <c r="B13" s="29">
        <v>37128.5</v>
      </c>
      <c r="C13" s="29">
        <v>36275.2</v>
      </c>
      <c r="D13" s="29">
        <v>23359.5</v>
      </c>
      <c r="E13" s="17">
        <f t="shared" si="0"/>
        <v>0.6439523420959775</v>
      </c>
      <c r="F13" s="16">
        <v>20943.6</v>
      </c>
      <c r="G13" s="32">
        <f t="shared" si="1"/>
        <v>1.1153526614335645</v>
      </c>
    </row>
    <row r="14" spans="1:7" s="13" customFormat="1" ht="22.5">
      <c r="A14" s="14" t="s">
        <v>10</v>
      </c>
      <c r="B14" s="10">
        <f>SUM(B15:B17)</f>
        <v>5935.8</v>
      </c>
      <c r="C14" s="10">
        <f>SUM(C15:C17)</f>
        <v>6006.700000000001</v>
      </c>
      <c r="D14" s="10">
        <f>SUM(D15:D17)</f>
        <v>3882.5</v>
      </c>
      <c r="E14" s="12">
        <f t="shared" si="0"/>
        <v>0.6463615629214043</v>
      </c>
      <c r="F14" s="11">
        <f>SUM(F15:F17)</f>
        <v>3666.2</v>
      </c>
      <c r="G14" s="31">
        <f t="shared" si="1"/>
        <v>1.0589984179804703</v>
      </c>
    </row>
    <row r="15" spans="1:7" ht="39" customHeight="1">
      <c r="A15" s="15" t="s">
        <v>63</v>
      </c>
      <c r="B15" s="29">
        <v>3625.5</v>
      </c>
      <c r="C15" s="29">
        <v>3696.4</v>
      </c>
      <c r="D15" s="29">
        <v>2987</v>
      </c>
      <c r="E15" s="17">
        <v>0</v>
      </c>
      <c r="F15" s="16">
        <v>2564.7</v>
      </c>
      <c r="G15" s="32">
        <f t="shared" si="1"/>
        <v>1.1646586345381527</v>
      </c>
    </row>
    <row r="16" spans="1:7" ht="12.75" hidden="1">
      <c r="A16" s="15" t="s">
        <v>11</v>
      </c>
      <c r="B16" s="29"/>
      <c r="C16" s="29"/>
      <c r="D16" s="29"/>
      <c r="E16" s="17" t="e">
        <f t="shared" si="0"/>
        <v>#DIV/0!</v>
      </c>
      <c r="F16" s="16"/>
      <c r="G16" s="32" t="e">
        <f t="shared" si="1"/>
        <v>#DIV/0!</v>
      </c>
    </row>
    <row r="17" spans="1:7" ht="25.5" customHeight="1">
      <c r="A17" s="15" t="s">
        <v>12</v>
      </c>
      <c r="B17" s="29">
        <v>2310.3</v>
      </c>
      <c r="C17" s="29">
        <v>2310.3</v>
      </c>
      <c r="D17" s="29">
        <v>895.5</v>
      </c>
      <c r="E17" s="17">
        <f t="shared" si="0"/>
        <v>0.38761199844176075</v>
      </c>
      <c r="F17" s="16">
        <v>1101.5</v>
      </c>
      <c r="G17" s="32">
        <f t="shared" si="1"/>
        <v>0.8129822968679074</v>
      </c>
    </row>
    <row r="18" spans="1:7" s="13" customFormat="1" ht="12.75">
      <c r="A18" s="14" t="s">
        <v>13</v>
      </c>
      <c r="B18" s="10">
        <f>SUM(B19:B24)</f>
        <v>59309.2</v>
      </c>
      <c r="C18" s="10">
        <f>SUM(C19:C24)</f>
        <v>65000.4</v>
      </c>
      <c r="D18" s="10">
        <f>SUM(D19:D24)</f>
        <v>37432.40000000001</v>
      </c>
      <c r="E18" s="12">
        <f t="shared" si="0"/>
        <v>0.5758795330490275</v>
      </c>
      <c r="F18" s="11">
        <f>SUM(F19:F24)</f>
        <v>134103.2</v>
      </c>
      <c r="G18" s="31">
        <f t="shared" si="1"/>
        <v>0.2791312958974879</v>
      </c>
    </row>
    <row r="19" spans="1:7" ht="12.75" hidden="1">
      <c r="A19" s="15" t="s">
        <v>14</v>
      </c>
      <c r="B19" s="29"/>
      <c r="C19" s="29"/>
      <c r="D19" s="29"/>
      <c r="E19" s="12" t="e">
        <f t="shared" si="0"/>
        <v>#DIV/0!</v>
      </c>
      <c r="F19" s="16"/>
      <c r="G19" s="32" t="e">
        <f t="shared" si="1"/>
        <v>#DIV/0!</v>
      </c>
    </row>
    <row r="20" spans="1:7" ht="12.75" hidden="1">
      <c r="A20" s="15" t="s">
        <v>15</v>
      </c>
      <c r="B20" s="29"/>
      <c r="C20" s="29"/>
      <c r="D20" s="29"/>
      <c r="E20" s="12" t="e">
        <f t="shared" si="0"/>
        <v>#DIV/0!</v>
      </c>
      <c r="F20" s="16"/>
      <c r="G20" s="32" t="e">
        <f t="shared" si="1"/>
        <v>#DIV/0!</v>
      </c>
    </row>
    <row r="21" spans="1:7" ht="12.75">
      <c r="A21" s="15" t="s">
        <v>16</v>
      </c>
      <c r="B21" s="29">
        <v>1250</v>
      </c>
      <c r="C21" s="29">
        <v>1250</v>
      </c>
      <c r="D21" s="29">
        <v>50</v>
      </c>
      <c r="E21" s="12">
        <f t="shared" si="0"/>
        <v>0.04</v>
      </c>
      <c r="F21" s="16">
        <v>47.5</v>
      </c>
      <c r="G21" s="32">
        <f t="shared" si="1"/>
        <v>1.0526315789473684</v>
      </c>
    </row>
    <row r="22" spans="1:7" ht="12.75">
      <c r="A22" s="15" t="s">
        <v>17</v>
      </c>
      <c r="B22" s="29">
        <v>4116.5</v>
      </c>
      <c r="C22" s="29">
        <v>4296.1</v>
      </c>
      <c r="D22" s="29">
        <v>2872.8</v>
      </c>
      <c r="E22" s="17">
        <f t="shared" si="0"/>
        <v>0.6686995181676404</v>
      </c>
      <c r="F22" s="16">
        <v>4261.6</v>
      </c>
      <c r="G22" s="32">
        <f t="shared" si="1"/>
        <v>0.6741130091984231</v>
      </c>
    </row>
    <row r="23" spans="1:7" ht="12.75">
      <c r="A23" s="15" t="s">
        <v>18</v>
      </c>
      <c r="B23" s="29">
        <v>44203.6</v>
      </c>
      <c r="C23" s="29">
        <v>51691.3</v>
      </c>
      <c r="D23" s="29">
        <v>32922.8</v>
      </c>
      <c r="E23" s="17">
        <f t="shared" si="0"/>
        <v>0.6369118207512676</v>
      </c>
      <c r="F23" s="16">
        <v>99234.9</v>
      </c>
      <c r="G23" s="32">
        <f t="shared" si="1"/>
        <v>0.3317663443002412</v>
      </c>
    </row>
    <row r="24" spans="1:7" ht="12.75">
      <c r="A24" s="15" t="s">
        <v>19</v>
      </c>
      <c r="B24" s="29">
        <v>9739.1</v>
      </c>
      <c r="C24" s="29">
        <v>7763</v>
      </c>
      <c r="D24" s="29">
        <v>1586.8</v>
      </c>
      <c r="E24" s="17">
        <f t="shared" si="0"/>
        <v>0.20440551333247456</v>
      </c>
      <c r="F24" s="16">
        <v>30559.2</v>
      </c>
      <c r="G24" s="32">
        <f t="shared" si="1"/>
        <v>0.05192544307442603</v>
      </c>
    </row>
    <row r="25" spans="1:7" s="13" customFormat="1" ht="12.75">
      <c r="A25" s="14" t="s">
        <v>20</v>
      </c>
      <c r="B25" s="10">
        <f>SUM(B26:B29)</f>
        <v>351999.2</v>
      </c>
      <c r="C25" s="10">
        <f>SUM(C26:C29)</f>
        <v>362741.8</v>
      </c>
      <c r="D25" s="10">
        <f>SUM(D26:D29)</f>
        <v>60831.399999999994</v>
      </c>
      <c r="E25" s="12">
        <f aca="true" t="shared" si="2" ref="E25:E65">D25/C25</f>
        <v>0.167698897673221</v>
      </c>
      <c r="F25" s="11">
        <f>SUM(F26:F29)</f>
        <v>62561.4</v>
      </c>
      <c r="G25" s="31">
        <f t="shared" si="1"/>
        <v>0.9723471661439801</v>
      </c>
    </row>
    <row r="26" spans="1:7" ht="12.75">
      <c r="A26" s="15" t="s">
        <v>21</v>
      </c>
      <c r="B26" s="29">
        <v>309333.7</v>
      </c>
      <c r="C26" s="29">
        <v>312901.2</v>
      </c>
      <c r="D26" s="29">
        <v>31847.3</v>
      </c>
      <c r="E26" s="17">
        <f t="shared" si="2"/>
        <v>0.1017806898791056</v>
      </c>
      <c r="F26" s="16">
        <v>30139.1</v>
      </c>
      <c r="G26" s="32">
        <f t="shared" si="1"/>
        <v>1.0566772066850039</v>
      </c>
    </row>
    <row r="27" spans="1:7" ht="12.75">
      <c r="A27" s="15" t="s">
        <v>22</v>
      </c>
      <c r="B27" s="29">
        <v>21805.2</v>
      </c>
      <c r="C27" s="29">
        <v>29062.5</v>
      </c>
      <c r="D27" s="29">
        <v>17837.6</v>
      </c>
      <c r="E27" s="17">
        <f t="shared" si="2"/>
        <v>0.61376688172043</v>
      </c>
      <c r="F27" s="16">
        <v>19750.4</v>
      </c>
      <c r="G27" s="32">
        <f t="shared" si="1"/>
        <v>0.9031513285806868</v>
      </c>
    </row>
    <row r="28" spans="1:7" ht="12.75">
      <c r="A28" s="15" t="s">
        <v>23</v>
      </c>
      <c r="B28" s="29">
        <v>15702.5</v>
      </c>
      <c r="C28" s="29">
        <v>15358.3</v>
      </c>
      <c r="D28" s="29">
        <v>7426.8</v>
      </c>
      <c r="E28" s="12">
        <f t="shared" si="2"/>
        <v>0.48356914502256115</v>
      </c>
      <c r="F28" s="16">
        <v>9531</v>
      </c>
      <c r="G28" s="32">
        <f t="shared" si="1"/>
        <v>0.7792256846081209</v>
      </c>
    </row>
    <row r="29" spans="1:7" ht="22.5">
      <c r="A29" s="15" t="s">
        <v>24</v>
      </c>
      <c r="B29" s="29">
        <v>5157.8</v>
      </c>
      <c r="C29" s="29">
        <v>5419.8</v>
      </c>
      <c r="D29" s="29">
        <v>3719.7</v>
      </c>
      <c r="E29" s="12">
        <f t="shared" si="2"/>
        <v>0.6863168382597143</v>
      </c>
      <c r="F29" s="16">
        <v>3140.9</v>
      </c>
      <c r="G29" s="32">
        <f t="shared" si="1"/>
        <v>1.1842783915438249</v>
      </c>
    </row>
    <row r="30" spans="1:7" s="13" customFormat="1" ht="12.75">
      <c r="A30" s="14" t="s">
        <v>25</v>
      </c>
      <c r="B30" s="10">
        <f>SUM(B31:B32)</f>
        <v>7301.700000000001</v>
      </c>
      <c r="C30" s="10">
        <f>SUM(C31:C32)</f>
        <v>5038.5</v>
      </c>
      <c r="D30" s="10">
        <f>SUM(D32)</f>
        <v>1886</v>
      </c>
      <c r="E30" s="12">
        <f t="shared" si="2"/>
        <v>0.37431775329959316</v>
      </c>
      <c r="F30" s="11">
        <f>SUM(F32)</f>
        <v>77.5</v>
      </c>
      <c r="G30" s="32">
        <f t="shared" si="1"/>
        <v>24.335483870967742</v>
      </c>
    </row>
    <row r="31" spans="1:7" s="13" customFormat="1" ht="22.5" customHeight="1">
      <c r="A31" s="15" t="s">
        <v>64</v>
      </c>
      <c r="B31" s="29">
        <v>2061.9</v>
      </c>
      <c r="C31" s="29">
        <v>2061.9</v>
      </c>
      <c r="D31" s="29">
        <v>0</v>
      </c>
      <c r="E31" s="17">
        <f t="shared" si="2"/>
        <v>0</v>
      </c>
      <c r="F31" s="16">
        <v>0</v>
      </c>
      <c r="G31" s="32">
        <v>0</v>
      </c>
    </row>
    <row r="32" spans="1:7" ht="22.5">
      <c r="A32" s="15" t="s">
        <v>26</v>
      </c>
      <c r="B32" s="29">
        <v>5239.8</v>
      </c>
      <c r="C32" s="29">
        <v>2976.6</v>
      </c>
      <c r="D32" s="29">
        <v>1886</v>
      </c>
      <c r="E32" s="17">
        <f t="shared" si="2"/>
        <v>0.6336088154269973</v>
      </c>
      <c r="F32" s="16">
        <v>77.5</v>
      </c>
      <c r="G32" s="32">
        <f t="shared" si="1"/>
        <v>24.335483870967742</v>
      </c>
    </row>
    <row r="33" spans="1:7" s="13" customFormat="1" ht="12.75">
      <c r="A33" s="14" t="s">
        <v>27</v>
      </c>
      <c r="B33" s="10">
        <f>SUM(B34:B39)</f>
        <v>755186.2</v>
      </c>
      <c r="C33" s="10">
        <f>SUM(C34:C39)</f>
        <v>840406.9999999999</v>
      </c>
      <c r="D33" s="10">
        <f>SUM(D34:D39)</f>
        <v>510815.2</v>
      </c>
      <c r="E33" s="12">
        <f t="shared" si="2"/>
        <v>0.6078188306380123</v>
      </c>
      <c r="F33" s="11">
        <f>SUM(F34:F39)</f>
        <v>429466.6</v>
      </c>
      <c r="G33" s="31">
        <f t="shared" si="1"/>
        <v>1.1894177568174102</v>
      </c>
    </row>
    <row r="34" spans="1:7" ht="12.75">
      <c r="A34" s="15" t="s">
        <v>28</v>
      </c>
      <c r="B34" s="29">
        <v>154214.1</v>
      </c>
      <c r="C34" s="29">
        <v>154300</v>
      </c>
      <c r="D34" s="29">
        <v>110256.4</v>
      </c>
      <c r="E34" s="17">
        <f t="shared" si="2"/>
        <v>0.7145586519766688</v>
      </c>
      <c r="F34" s="16">
        <v>94706.8</v>
      </c>
      <c r="G34" s="32">
        <f t="shared" si="1"/>
        <v>1.1641867321037136</v>
      </c>
    </row>
    <row r="35" spans="1:7" ht="12.75">
      <c r="A35" s="15" t="s">
        <v>29</v>
      </c>
      <c r="B35" s="29">
        <v>476624.4</v>
      </c>
      <c r="C35" s="29">
        <v>552698.5</v>
      </c>
      <c r="D35" s="29">
        <v>310365.5</v>
      </c>
      <c r="E35" s="17">
        <f t="shared" si="2"/>
        <v>0.5615457613870853</v>
      </c>
      <c r="F35" s="16">
        <v>246934.8</v>
      </c>
      <c r="G35" s="32">
        <f t="shared" si="1"/>
        <v>1.2568722593980275</v>
      </c>
    </row>
    <row r="36" spans="1:7" ht="12.75">
      <c r="A36" s="15" t="s">
        <v>30</v>
      </c>
      <c r="B36" s="29">
        <v>51262.2</v>
      </c>
      <c r="C36" s="29">
        <v>51262.2</v>
      </c>
      <c r="D36" s="29">
        <v>35346.5</v>
      </c>
      <c r="E36" s="17">
        <f t="shared" si="2"/>
        <v>0.6895236646105708</v>
      </c>
      <c r="F36" s="16">
        <v>35079</v>
      </c>
      <c r="G36" s="32">
        <f t="shared" si="1"/>
        <v>1.0076256449727756</v>
      </c>
    </row>
    <row r="37" spans="1:7" ht="22.5" hidden="1">
      <c r="A37" s="15" t="s">
        <v>31</v>
      </c>
      <c r="B37" s="29"/>
      <c r="C37" s="29"/>
      <c r="D37" s="29"/>
      <c r="E37" s="17" t="e">
        <f t="shared" si="2"/>
        <v>#DIV/0!</v>
      </c>
      <c r="F37" s="16"/>
      <c r="G37" s="32" t="e">
        <f t="shared" si="1"/>
        <v>#DIV/0!</v>
      </c>
    </row>
    <row r="38" spans="1:7" ht="12.75">
      <c r="A38" s="15" t="s">
        <v>32</v>
      </c>
      <c r="B38" s="29">
        <v>4179.7</v>
      </c>
      <c r="C38" s="29">
        <v>4179.7</v>
      </c>
      <c r="D38" s="29">
        <v>3105.6</v>
      </c>
      <c r="E38" s="17">
        <f t="shared" si="2"/>
        <v>0.7430198339593751</v>
      </c>
      <c r="F38" s="16">
        <v>3024.7</v>
      </c>
      <c r="G38" s="32">
        <f t="shared" si="1"/>
        <v>1.0267464541938043</v>
      </c>
    </row>
    <row r="39" spans="1:7" ht="12.75">
      <c r="A39" s="15" t="s">
        <v>33</v>
      </c>
      <c r="B39" s="29">
        <v>68905.8</v>
      </c>
      <c r="C39" s="29">
        <v>77966.6</v>
      </c>
      <c r="D39" s="29">
        <v>51741.2</v>
      </c>
      <c r="E39" s="17">
        <f t="shared" si="2"/>
        <v>0.6636328889550139</v>
      </c>
      <c r="F39" s="16">
        <v>49721.3</v>
      </c>
      <c r="G39" s="32">
        <f t="shared" si="1"/>
        <v>1.040624440632083</v>
      </c>
    </row>
    <row r="40" spans="1:7" s="13" customFormat="1" ht="12.75">
      <c r="A40" s="14" t="s">
        <v>34</v>
      </c>
      <c r="B40" s="10">
        <f>SUM(B41:B42)</f>
        <v>111523.40000000001</v>
      </c>
      <c r="C40" s="10">
        <f>SUM(C41:C42)</f>
        <v>95901.2</v>
      </c>
      <c r="D40" s="10">
        <f>SUM(D41:D42)</f>
        <v>52737</v>
      </c>
      <c r="E40" s="12">
        <f t="shared" si="2"/>
        <v>0.5499096987316113</v>
      </c>
      <c r="F40" s="11">
        <f>SUM(F41:F42)</f>
        <v>74701.5</v>
      </c>
      <c r="G40" s="31">
        <f t="shared" si="1"/>
        <v>0.7059697596433806</v>
      </c>
    </row>
    <row r="41" spans="1:7" ht="12.75">
      <c r="A41" s="15" t="s">
        <v>35</v>
      </c>
      <c r="B41" s="29">
        <v>100468.6</v>
      </c>
      <c r="C41" s="29">
        <v>84896.4</v>
      </c>
      <c r="D41" s="29">
        <v>45673.4</v>
      </c>
      <c r="E41" s="17">
        <f t="shared" si="2"/>
        <v>0.5379898323132666</v>
      </c>
      <c r="F41" s="16">
        <v>67179</v>
      </c>
      <c r="G41" s="32">
        <f t="shared" si="1"/>
        <v>0.6798761517736197</v>
      </c>
    </row>
    <row r="42" spans="1:7" ht="12.75">
      <c r="A42" s="15" t="s">
        <v>36</v>
      </c>
      <c r="B42" s="29">
        <v>11054.8</v>
      </c>
      <c r="C42" s="29">
        <v>11004.8</v>
      </c>
      <c r="D42" s="29">
        <v>7063.6</v>
      </c>
      <c r="E42" s="17">
        <f t="shared" si="2"/>
        <v>0.6418653678394883</v>
      </c>
      <c r="F42" s="16">
        <v>7522.5</v>
      </c>
      <c r="G42" s="32">
        <f t="shared" si="1"/>
        <v>0.9389963443004321</v>
      </c>
    </row>
    <row r="43" spans="1:7" s="13" customFormat="1" ht="12.75">
      <c r="A43" s="14" t="s">
        <v>37</v>
      </c>
      <c r="B43" s="10">
        <f>B50+B51</f>
        <v>940.3</v>
      </c>
      <c r="C43" s="10">
        <f>C50+C51</f>
        <v>960.2</v>
      </c>
      <c r="D43" s="10">
        <f>D50+D51</f>
        <v>867.2</v>
      </c>
      <c r="E43" s="17">
        <f t="shared" si="2"/>
        <v>0.9031451780878984</v>
      </c>
      <c r="F43" s="11">
        <f>F50+F51</f>
        <v>574</v>
      </c>
      <c r="G43" s="32">
        <f t="shared" si="1"/>
        <v>1.510801393728223</v>
      </c>
    </row>
    <row r="44" spans="1:7" ht="12.75" hidden="1">
      <c r="A44" s="15" t="s">
        <v>38</v>
      </c>
      <c r="B44" s="29"/>
      <c r="C44" s="29"/>
      <c r="D44" s="29"/>
      <c r="E44" s="17" t="e">
        <f t="shared" si="2"/>
        <v>#DIV/0!</v>
      </c>
      <c r="F44" s="16"/>
      <c r="G44" s="32" t="e">
        <f t="shared" si="1"/>
        <v>#DIV/0!</v>
      </c>
    </row>
    <row r="45" spans="1:7" ht="12.75" hidden="1">
      <c r="A45" s="15" t="s">
        <v>39</v>
      </c>
      <c r="B45" s="29"/>
      <c r="C45" s="29"/>
      <c r="D45" s="29"/>
      <c r="E45" s="17" t="e">
        <f t="shared" si="2"/>
        <v>#DIV/0!</v>
      </c>
      <c r="F45" s="16"/>
      <c r="G45" s="32" t="e">
        <f t="shared" si="1"/>
        <v>#DIV/0!</v>
      </c>
    </row>
    <row r="46" spans="1:7" ht="22.5" hidden="1">
      <c r="A46" s="15" t="s">
        <v>40</v>
      </c>
      <c r="B46" s="29"/>
      <c r="C46" s="29"/>
      <c r="D46" s="29"/>
      <c r="E46" s="17" t="e">
        <f t="shared" si="2"/>
        <v>#DIV/0!</v>
      </c>
      <c r="F46" s="16"/>
      <c r="G46" s="32" t="e">
        <f t="shared" si="1"/>
        <v>#DIV/0!</v>
      </c>
    </row>
    <row r="47" spans="1:7" ht="12.75" hidden="1">
      <c r="A47" s="15" t="s">
        <v>41</v>
      </c>
      <c r="B47" s="29"/>
      <c r="C47" s="29"/>
      <c r="D47" s="29"/>
      <c r="E47" s="17" t="e">
        <f t="shared" si="2"/>
        <v>#DIV/0!</v>
      </c>
      <c r="F47" s="16"/>
      <c r="G47" s="32" t="e">
        <f t="shared" si="1"/>
        <v>#DIV/0!</v>
      </c>
    </row>
    <row r="48" spans="1:7" ht="12.75" hidden="1">
      <c r="A48" s="15" t="s">
        <v>42</v>
      </c>
      <c r="B48" s="29"/>
      <c r="C48" s="29"/>
      <c r="D48" s="29"/>
      <c r="E48" s="17" t="e">
        <f t="shared" si="2"/>
        <v>#DIV/0!</v>
      </c>
      <c r="F48" s="16"/>
      <c r="G48" s="32" t="e">
        <f t="shared" si="1"/>
        <v>#DIV/0!</v>
      </c>
    </row>
    <row r="49" spans="1:7" ht="22.5" hidden="1">
      <c r="A49" s="15" t="s">
        <v>43</v>
      </c>
      <c r="B49" s="29"/>
      <c r="C49" s="29"/>
      <c r="D49" s="29"/>
      <c r="E49" s="17" t="e">
        <f t="shared" si="2"/>
        <v>#DIV/0!</v>
      </c>
      <c r="F49" s="16"/>
      <c r="G49" s="32" t="e">
        <f t="shared" si="1"/>
        <v>#DIV/0!</v>
      </c>
    </row>
    <row r="50" spans="1:7" ht="12.75">
      <c r="A50" s="15" t="s">
        <v>44</v>
      </c>
      <c r="B50" s="29">
        <v>110.3</v>
      </c>
      <c r="C50" s="29">
        <v>130.2</v>
      </c>
      <c r="D50" s="29">
        <v>37.2</v>
      </c>
      <c r="E50" s="17">
        <f t="shared" si="2"/>
        <v>0.28571428571428575</v>
      </c>
      <c r="F50" s="16">
        <v>0</v>
      </c>
      <c r="G50" s="32">
        <v>0</v>
      </c>
    </row>
    <row r="51" spans="1:7" ht="12.75">
      <c r="A51" s="15" t="s">
        <v>45</v>
      </c>
      <c r="B51" s="29">
        <v>830</v>
      </c>
      <c r="C51" s="29">
        <v>830</v>
      </c>
      <c r="D51" s="29">
        <v>830</v>
      </c>
      <c r="E51" s="17">
        <f t="shared" si="2"/>
        <v>1</v>
      </c>
      <c r="F51" s="16">
        <v>574</v>
      </c>
      <c r="G51" s="32">
        <f t="shared" si="1"/>
        <v>1.4459930313588851</v>
      </c>
    </row>
    <row r="52" spans="1:7" s="13" customFormat="1" ht="12.75">
      <c r="A52" s="14" t="s">
        <v>46</v>
      </c>
      <c r="B52" s="10">
        <f>SUM(B53:B56)</f>
        <v>8467.8</v>
      </c>
      <c r="C52" s="10">
        <f>SUM(C53:C56)</f>
        <v>5036.4</v>
      </c>
      <c r="D52" s="10">
        <f>SUM(D53:D56)</f>
        <v>4131.9</v>
      </c>
      <c r="E52" s="12">
        <f t="shared" si="2"/>
        <v>0.8204074338813439</v>
      </c>
      <c r="F52" s="11">
        <f>SUM(F53:F56)</f>
        <v>4519.8</v>
      </c>
      <c r="G52" s="31">
        <f t="shared" si="1"/>
        <v>0.9141776184786936</v>
      </c>
    </row>
    <row r="53" spans="1:7" ht="12.75">
      <c r="A53" s="15" t="s">
        <v>47</v>
      </c>
      <c r="B53" s="29">
        <v>1856.3</v>
      </c>
      <c r="C53" s="29">
        <v>1856.3</v>
      </c>
      <c r="D53" s="29">
        <v>1226.5</v>
      </c>
      <c r="E53" s="17">
        <f t="shared" si="2"/>
        <v>0.6607229434897377</v>
      </c>
      <c r="F53" s="16">
        <v>871.2</v>
      </c>
      <c r="G53" s="32">
        <f t="shared" si="1"/>
        <v>1.4078282828282827</v>
      </c>
    </row>
    <row r="54" spans="1:7" ht="12.75" hidden="1">
      <c r="A54" s="15" t="s">
        <v>48</v>
      </c>
      <c r="B54" s="29"/>
      <c r="C54" s="29"/>
      <c r="D54" s="29"/>
      <c r="E54" s="17" t="e">
        <f t="shared" si="2"/>
        <v>#DIV/0!</v>
      </c>
      <c r="F54" s="16"/>
      <c r="G54" s="32" t="e">
        <f t="shared" si="1"/>
        <v>#DIV/0!</v>
      </c>
    </row>
    <row r="55" spans="1:7" ht="12.75">
      <c r="A55" s="15" t="s">
        <v>49</v>
      </c>
      <c r="B55" s="29">
        <v>3180</v>
      </c>
      <c r="C55" s="29">
        <v>3180.1</v>
      </c>
      <c r="D55" s="29">
        <v>2905.4</v>
      </c>
      <c r="E55" s="17">
        <f t="shared" si="2"/>
        <v>0.913619068582749</v>
      </c>
      <c r="F55" s="16">
        <v>1376.8</v>
      </c>
      <c r="G55" s="32">
        <f t="shared" si="1"/>
        <v>2.110255665310866</v>
      </c>
    </row>
    <row r="56" spans="1:7" ht="12.75">
      <c r="A56" s="15" t="s">
        <v>50</v>
      </c>
      <c r="B56" s="29">
        <v>3431.5</v>
      </c>
      <c r="C56" s="29">
        <v>0</v>
      </c>
      <c r="D56" s="29">
        <v>0</v>
      </c>
      <c r="E56" s="17"/>
      <c r="F56" s="16">
        <v>2271.8</v>
      </c>
      <c r="G56" s="32">
        <f t="shared" si="1"/>
        <v>0</v>
      </c>
    </row>
    <row r="57" spans="1:7" s="13" customFormat="1" ht="12.75">
      <c r="A57" s="14" t="s">
        <v>51</v>
      </c>
      <c r="B57" s="10">
        <f>SUM(B58:B61)</f>
        <v>83761</v>
      </c>
      <c r="C57" s="10">
        <f>SUM(C58:C61)</f>
        <v>83761</v>
      </c>
      <c r="D57" s="10">
        <f>SUM(D58:D61)</f>
        <v>25792.9</v>
      </c>
      <c r="E57" s="12">
        <f t="shared" si="2"/>
        <v>0.3079344802473705</v>
      </c>
      <c r="F57" s="11">
        <f>SUM(F58:F61)</f>
        <v>17537.5</v>
      </c>
      <c r="G57" s="31">
        <f t="shared" si="1"/>
        <v>1.470728439059159</v>
      </c>
    </row>
    <row r="58" spans="1:7" ht="12.75">
      <c r="A58" s="15" t="s">
        <v>52</v>
      </c>
      <c r="B58" s="29">
        <v>16084</v>
      </c>
      <c r="C58" s="29">
        <v>16084</v>
      </c>
      <c r="D58" s="29">
        <v>11404.4</v>
      </c>
      <c r="E58" s="17">
        <f t="shared" si="2"/>
        <v>0.7090524745088286</v>
      </c>
      <c r="F58" s="16">
        <v>12173.8</v>
      </c>
      <c r="G58" s="32">
        <f t="shared" si="1"/>
        <v>0.9367986988450607</v>
      </c>
    </row>
    <row r="59" spans="1:7" ht="12.75">
      <c r="A59" s="15" t="s">
        <v>53</v>
      </c>
      <c r="B59" s="29">
        <v>666.7</v>
      </c>
      <c r="C59" s="29">
        <v>666.7</v>
      </c>
      <c r="D59" s="29">
        <v>666.7</v>
      </c>
      <c r="E59" s="17">
        <f t="shared" si="2"/>
        <v>1</v>
      </c>
      <c r="F59" s="16">
        <v>5363.7</v>
      </c>
      <c r="G59" s="32">
        <f t="shared" si="1"/>
        <v>0.12429852527173407</v>
      </c>
    </row>
    <row r="60" spans="1:7" ht="12.75" hidden="1">
      <c r="A60" s="15" t="s">
        <v>54</v>
      </c>
      <c r="B60" s="29"/>
      <c r="C60" s="29"/>
      <c r="D60" s="29"/>
      <c r="E60" s="12" t="e">
        <f t="shared" si="2"/>
        <v>#DIV/0!</v>
      </c>
      <c r="F60" s="16"/>
      <c r="G60" s="32" t="e">
        <f t="shared" si="1"/>
        <v>#DIV/0!</v>
      </c>
    </row>
    <row r="61" spans="1:7" ht="22.5">
      <c r="A61" s="15" t="s">
        <v>55</v>
      </c>
      <c r="B61" s="29">
        <v>67010.3</v>
      </c>
      <c r="C61" s="29">
        <v>67010.3</v>
      </c>
      <c r="D61" s="29">
        <v>13721.8</v>
      </c>
      <c r="E61" s="12">
        <f t="shared" si="2"/>
        <v>0.20477150527605456</v>
      </c>
      <c r="F61" s="16">
        <v>0</v>
      </c>
      <c r="G61" s="32">
        <v>0</v>
      </c>
    </row>
    <row r="62" spans="1:7" s="13" customFormat="1" ht="33.75">
      <c r="A62" s="14" t="s">
        <v>56</v>
      </c>
      <c r="B62" s="10">
        <f>SUM(B63:B65)</f>
        <v>58741.2</v>
      </c>
      <c r="C62" s="10">
        <f>SUM(C63:C65)</f>
        <v>98256.1</v>
      </c>
      <c r="D62" s="10">
        <f>SUM(D63:D65)</f>
        <v>51734.5</v>
      </c>
      <c r="E62" s="12">
        <f t="shared" si="2"/>
        <v>0.5265271062051109</v>
      </c>
      <c r="F62" s="11">
        <f>SUM(F63:F65)</f>
        <v>38582.3</v>
      </c>
      <c r="G62" s="31">
        <f t="shared" si="1"/>
        <v>1.3408868833636147</v>
      </c>
    </row>
    <row r="63" spans="1:7" ht="33.75">
      <c r="A63" s="15" t="s">
        <v>57</v>
      </c>
      <c r="B63" s="29">
        <v>39287.7</v>
      </c>
      <c r="C63" s="29">
        <v>39287.7</v>
      </c>
      <c r="D63" s="29">
        <v>29565.8</v>
      </c>
      <c r="E63" s="17">
        <f t="shared" si="2"/>
        <v>0.7525459622222732</v>
      </c>
      <c r="F63" s="16">
        <v>27980</v>
      </c>
      <c r="G63" s="32">
        <f t="shared" si="1"/>
        <v>1.0566761972837742</v>
      </c>
    </row>
    <row r="64" spans="1:7" ht="13.5" thickBot="1">
      <c r="A64" s="24" t="s">
        <v>58</v>
      </c>
      <c r="B64" s="30">
        <v>19453.5</v>
      </c>
      <c r="C64" s="30">
        <v>58968.4</v>
      </c>
      <c r="D64" s="29">
        <v>22168.7</v>
      </c>
      <c r="E64" s="17">
        <f t="shared" si="2"/>
        <v>0.3759420299685933</v>
      </c>
      <c r="F64" s="16">
        <v>10602.3</v>
      </c>
      <c r="G64" s="32">
        <f t="shared" si="1"/>
        <v>2.090933099421824</v>
      </c>
    </row>
    <row r="65" spans="1:7" ht="22.5" hidden="1">
      <c r="A65" s="23" t="s">
        <v>59</v>
      </c>
      <c r="B65" s="23"/>
      <c r="C65" s="16"/>
      <c r="D65" s="16"/>
      <c r="E65" s="17" t="e">
        <f t="shared" si="2"/>
        <v>#DIV/0!</v>
      </c>
      <c r="F65" s="16">
        <v>0</v>
      </c>
      <c r="G65" s="17">
        <v>0</v>
      </c>
    </row>
    <row r="66" spans="1:7" ht="22.5" hidden="1">
      <c r="A66" s="15" t="s">
        <v>60</v>
      </c>
      <c r="B66" s="15"/>
      <c r="C66" s="16"/>
      <c r="D66" s="16"/>
      <c r="E66" s="19"/>
      <c r="F66" s="16"/>
      <c r="G66" s="19"/>
    </row>
    <row r="67" spans="1:7" ht="12.75">
      <c r="A67" s="20"/>
      <c r="B67" s="20"/>
      <c r="C67" s="21"/>
      <c r="D67" s="21"/>
      <c r="E67" s="22"/>
      <c r="F67" s="21"/>
      <c r="G67" s="22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Zaika</cp:lastModifiedBy>
  <cp:lastPrinted>2023-07-21T11:04:10Z</cp:lastPrinted>
  <dcterms:created xsi:type="dcterms:W3CDTF">2021-06-29T11:45:49Z</dcterms:created>
  <dcterms:modified xsi:type="dcterms:W3CDTF">2023-10-13T08:35:38Z</dcterms:modified>
  <cp:category/>
  <cp:version/>
  <cp:contentType/>
  <cp:contentStatus/>
</cp:coreProperties>
</file>