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йон" sheetId="1" r:id="rId1"/>
  </sheets>
  <definedNames>
    <definedName name="__bookmark_4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<sst xmlns="http://schemas.openxmlformats.org/spreadsheetml/2006/main" count="76" uniqueCount="75">
  <si>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</si>
  <si>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</si>
  <si>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</si>
  <si>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</si>
  <si>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</si>
  <si>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</si>
  <si>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</si>
  <si>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</si>
  <si>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</si>
  <si>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</si>
  <si>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</si>
  <si>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</si>
  <si>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</si>
  <si>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</si>
  <si>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</si>
  <si>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</si>
  <si>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</si>
  <si>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</si>
  <si>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</si>
  <si>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</si>
  <si>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</si>
  <si>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</si>
  <si>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</si>
  <si>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</si>
  <si>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</si>
  <si>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</si>
  <si>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</si>
  <si>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</si>
  <si>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</si>
  <si>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</si>
  <si>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</si>
  <si>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</si>
  <si>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</si>
  <si>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</si>
  <si>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</si>
  <si>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</si>
  <si>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</si>
  <si>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</si>
  <si>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</si>
  <si>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</si>
  <si>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</si>
  <si>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</si>
  <si>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</si>
  <si>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</si>
  <si>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</si>
  <si>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</si>
  <si>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</si>
  <si>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</si>
  <si>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</si>
  <si>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</si>
  <si>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</si>
  <si>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</si>
  <si>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</si>
  <si>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</si>
  <si>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</si>
  <si>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</si>
  <si>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</si>
  <si>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</si>
  <si>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</si>
  <si>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</si>
  <si>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</si>
  <si>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</si>
  <si>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</si>
  <si>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</si>
  <si>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</si>
  <si>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Первоначально утвержденные бюджетные назначения на 2023 год</t>
  </si>
  <si>
    <t>Уточненные бюджетные назначения на 2023 год</t>
  </si>
  <si>
    <t>Исполнено за 2023 год</t>
  </si>
  <si>
    <t>Исполнено за 2022 год</t>
  </si>
  <si>
    <t>% исполнения за 2023 год</t>
  </si>
  <si>
    <t>Отношение исполнения за 2023 год к 2022 году</t>
  </si>
  <si>
    <t>в 8 раз</t>
  </si>
  <si>
    <t>в 3 раза</t>
  </si>
  <si>
    <t>в 2 раза</t>
  </si>
  <si>
    <t>Аналитические данные о расходах  бюджета района по разделам и подразделам классификации расходов за 2023 год в сравнении с 2022 годом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</si>
</sst>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  <numFmt numFmtId="175" formatCode="&quot;&quot;###,##0.0"/>
  </numFmts>
  <fonts count="47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174" fontId="6" fillId="0" borderId="13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3" fontId="3" fillId="0" borderId="13" xfId="0" applyNumberFormat="1" applyFont="1" applyBorder="1" applyAlignment="1">
      <alignment horizontal="center" vertical="center" wrapText="1"/>
    </xf>
    <xf numFmtId="174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top" wrapText="1"/>
    </xf>
    <xf numFmtId="173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4" fontId="5" fillId="0" borderId="13" xfId="55" applyNumberFormat="1" applyFont="1" applyFill="1" applyBorder="1" applyAlignment="1" applyProtection="1">
      <alignment horizontal="center" vertical="center" wrapText="1"/>
      <protection/>
    </xf>
    <xf numFmtId="174" fontId="3" fillId="0" borderId="13" xfId="55" applyNumberFormat="1" applyFont="1" applyFill="1" applyBorder="1" applyAlignment="1" applyProtection="1">
      <alignment horizontal="center" vertical="center" wrapText="1"/>
      <protection/>
    </xf>
    <xf numFmtId="172" fontId="8" fillId="0" borderId="16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5" fontId="8" fillId="0" borderId="16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horizontal="center" vertical="center" wrapText="1"/>
    </xf>
    <xf numFmtId="175" fontId="9" fillId="0" borderId="16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7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38" t="s">
        <v>74</v>
      </c>
      <c r="B1" s="38"/>
      <c r="C1" s="38"/>
      <c r="D1" s="38"/>
      <c r="E1" s="38"/>
      <c r="F1" s="38"/>
      <c r="G1" s="38"/>
    </row>
    <row r="2" spans="1:7" ht="12.75">
      <c r="A2" s="3"/>
      <c r="B2" s="22"/>
      <c r="C2" s="4"/>
      <c r="D2" s="4"/>
      <c r="E2" s="5"/>
      <c r="F2" s="4"/>
      <c r="G2" s="5" t="s">
        <v>61</v>
      </c>
    </row>
    <row r="3" spans="1:7" ht="53.25" customHeight="1">
      <c r="A3" s="30" t="s">
        <v>0</v>
      </c>
      <c r="B3" s="29" t="s">
        <v>65</v>
      </c>
      <c r="C3" s="29" t="s">
        <v>66</v>
      </c>
      <c r="D3" s="29" t="s">
        <v>67</v>
      </c>
      <c r="E3" s="31" t="s">
        <v>69</v>
      </c>
      <c r="F3" s="32" t="s">
        <v>68</v>
      </c>
      <c r="G3" s="31" t="s">
        <v>70</v>
      </c>
    </row>
    <row r="4" spans="1:7" ht="13.5" thickBot="1">
      <c r="A4" s="6" t="s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  <c r="G4" s="7">
        <v>7</v>
      </c>
    </row>
    <row r="5" spans="1:7" s="10" customFormat="1" ht="22.5">
      <c r="A5" s="8" t="s">
        <v>2</v>
      </c>
      <c r="B5" s="27">
        <f>B6+B14+B18+B25+B30+B33+B40+B43+B52+B57+B62</f>
        <v>1542391.2</v>
      </c>
      <c r="C5" s="27">
        <f>C6+C14+C18+C25+C30+C33+C40+C43+C52+C57+C62</f>
        <v>1515705.7999999998</v>
      </c>
      <c r="D5" s="27">
        <f>D6+D14+D18+D25+D30+D33+D40+D43+D52+D57+D62</f>
        <v>1471853.0999999999</v>
      </c>
      <c r="E5" s="9">
        <f aca="true" t="shared" si="0" ref="E5:E24">D5/C5</f>
        <v>0.9710678022080539</v>
      </c>
      <c r="F5" s="27">
        <f>F6+F14+F18+F25+F30+F33+F40+F43+F52+F57+F62</f>
        <v>1347117</v>
      </c>
      <c r="G5" s="25">
        <f>D5/F5</f>
        <v>1.0925948525629177</v>
      </c>
    </row>
    <row r="6" spans="1:7" s="10" customFormat="1" ht="12.75">
      <c r="A6" s="11" t="s">
        <v>3</v>
      </c>
      <c r="B6" s="27">
        <f>SUM(B7:B13)</f>
        <v>99225.40000000001</v>
      </c>
      <c r="C6" s="27">
        <f>SUM(C7:C13)</f>
        <v>93087.29999999999</v>
      </c>
      <c r="D6" s="27">
        <f>SUM(D7:D13)</f>
        <v>92826.6</v>
      </c>
      <c r="E6" s="9">
        <f t="shared" si="0"/>
        <v>0.9971994031409227</v>
      </c>
      <c r="F6" s="33">
        <f>SUM(F7:F13)</f>
        <v>82636</v>
      </c>
      <c r="G6" s="25">
        <f aca="true" t="shared" si="1" ref="G6:G63">D6/F6</f>
        <v>1.1233191345176436</v>
      </c>
    </row>
    <row r="7" spans="1:7" ht="36" customHeight="1">
      <c r="A7" s="12" t="s">
        <v>62</v>
      </c>
      <c r="B7" s="28">
        <v>2227.3</v>
      </c>
      <c r="C7" s="28">
        <v>2487.7</v>
      </c>
      <c r="D7" s="28">
        <v>2487.7</v>
      </c>
      <c r="E7" s="14">
        <f t="shared" si="0"/>
        <v>1</v>
      </c>
      <c r="F7" s="34">
        <v>2501.6</v>
      </c>
      <c r="G7" s="26">
        <f t="shared" si="1"/>
        <v>0.9944435561240805</v>
      </c>
    </row>
    <row r="8" spans="1:7" ht="54.75" customHeight="1">
      <c r="A8" s="12" t="s">
        <v>4</v>
      </c>
      <c r="B8" s="28">
        <v>2960.9</v>
      </c>
      <c r="C8" s="28">
        <v>3955.3</v>
      </c>
      <c r="D8" s="28">
        <v>3955.3</v>
      </c>
      <c r="E8" s="14">
        <f t="shared" si="0"/>
        <v>1</v>
      </c>
      <c r="F8" s="34">
        <v>2398.6</v>
      </c>
      <c r="G8" s="26">
        <f t="shared" si="1"/>
        <v>1.6490035854248313</v>
      </c>
    </row>
    <row r="9" spans="1:7" ht="52.5" customHeight="1">
      <c r="A9" s="12" t="s">
        <v>5</v>
      </c>
      <c r="B9" s="28">
        <v>38659.9</v>
      </c>
      <c r="C9" s="28">
        <v>39324.4</v>
      </c>
      <c r="D9" s="28">
        <v>39324.4</v>
      </c>
      <c r="E9" s="14">
        <f t="shared" si="0"/>
        <v>1</v>
      </c>
      <c r="F9" s="34">
        <v>37189.6</v>
      </c>
      <c r="G9" s="26">
        <f t="shared" si="1"/>
        <v>1.0574031449652592</v>
      </c>
    </row>
    <row r="10" spans="1:7" ht="20.25" customHeight="1">
      <c r="A10" s="15" t="s">
        <v>6</v>
      </c>
      <c r="B10" s="28">
        <v>0.9</v>
      </c>
      <c r="C10" s="28">
        <v>0.9</v>
      </c>
      <c r="D10" s="28">
        <v>0.9</v>
      </c>
      <c r="E10" s="14">
        <f t="shared" si="0"/>
        <v>1</v>
      </c>
      <c r="F10" s="34">
        <v>30.6</v>
      </c>
      <c r="G10" s="26">
        <f t="shared" si="1"/>
        <v>0.029411764705882353</v>
      </c>
    </row>
    <row r="11" spans="1:7" ht="39.75" customHeight="1">
      <c r="A11" s="12" t="s">
        <v>7</v>
      </c>
      <c r="B11" s="28">
        <v>8747.9</v>
      </c>
      <c r="C11" s="28">
        <v>9281.2</v>
      </c>
      <c r="D11" s="28">
        <v>9281.2</v>
      </c>
      <c r="E11" s="14">
        <f t="shared" si="0"/>
        <v>1</v>
      </c>
      <c r="F11" s="34">
        <v>8357.1</v>
      </c>
      <c r="G11" s="26">
        <f t="shared" si="1"/>
        <v>1.1105766354357374</v>
      </c>
    </row>
    <row r="12" spans="1:7" ht="12.75">
      <c r="A12" s="12" t="s">
        <v>8</v>
      </c>
      <c r="B12" s="28">
        <v>9500</v>
      </c>
      <c r="C12" s="28">
        <v>260.7</v>
      </c>
      <c r="D12" s="28">
        <v>0</v>
      </c>
      <c r="E12" s="14">
        <f t="shared" si="0"/>
        <v>0</v>
      </c>
      <c r="F12" s="34">
        <v>0</v>
      </c>
      <c r="G12" s="26">
        <v>0</v>
      </c>
    </row>
    <row r="13" spans="1:7" ht="12.75">
      <c r="A13" s="12" t="s">
        <v>9</v>
      </c>
      <c r="B13" s="28">
        <v>37128.5</v>
      </c>
      <c r="C13" s="28">
        <v>37777.1</v>
      </c>
      <c r="D13" s="28">
        <v>37777.1</v>
      </c>
      <c r="E13" s="14">
        <f t="shared" si="0"/>
        <v>1</v>
      </c>
      <c r="F13" s="34">
        <v>32158.5</v>
      </c>
      <c r="G13" s="26">
        <f t="shared" si="1"/>
        <v>1.1747158605034438</v>
      </c>
    </row>
    <row r="14" spans="1:7" s="10" customFormat="1" ht="22.5">
      <c r="A14" s="11" t="s">
        <v>10</v>
      </c>
      <c r="B14" s="27">
        <f>B15+B17</f>
        <v>5935.8</v>
      </c>
      <c r="C14" s="27">
        <f>C15+C17</f>
        <v>6453.8</v>
      </c>
      <c r="D14" s="27">
        <f>D15+D17</f>
        <v>6453.8</v>
      </c>
      <c r="E14" s="9">
        <f t="shared" si="0"/>
        <v>1</v>
      </c>
      <c r="F14" s="33">
        <f>F15+F17</f>
        <v>5339.1</v>
      </c>
      <c r="G14" s="25">
        <f t="shared" si="1"/>
        <v>1.2087805060778034</v>
      </c>
    </row>
    <row r="15" spans="1:7" ht="39" customHeight="1">
      <c r="A15" s="12" t="s">
        <v>63</v>
      </c>
      <c r="B15" s="28">
        <v>3625.5</v>
      </c>
      <c r="C15" s="28">
        <v>4143.5</v>
      </c>
      <c r="D15" s="28">
        <v>4143.5</v>
      </c>
      <c r="E15" s="14">
        <f t="shared" si="0"/>
        <v>1</v>
      </c>
      <c r="F15" s="34">
        <v>3958.3</v>
      </c>
      <c r="G15" s="26">
        <f t="shared" si="1"/>
        <v>1.0467877624232624</v>
      </c>
    </row>
    <row r="16" spans="1:7" ht="12.75" hidden="1">
      <c r="A16" s="12" t="s">
        <v>11</v>
      </c>
      <c r="B16" s="28">
        <v>2310.3</v>
      </c>
      <c r="C16" s="28">
        <v>2310.3</v>
      </c>
      <c r="D16" s="28">
        <v>2310.3</v>
      </c>
      <c r="E16" s="14">
        <f t="shared" si="0"/>
        <v>1</v>
      </c>
      <c r="F16" s="34">
        <v>1380.8</v>
      </c>
      <c r="G16" s="26">
        <f t="shared" si="1"/>
        <v>1.6731604866743919</v>
      </c>
    </row>
    <row r="17" spans="1:7" ht="31.5" customHeight="1">
      <c r="A17" s="12" t="s">
        <v>12</v>
      </c>
      <c r="B17" s="28">
        <v>2310.3</v>
      </c>
      <c r="C17" s="28">
        <v>2310.3</v>
      </c>
      <c r="D17" s="28">
        <v>2310.3</v>
      </c>
      <c r="E17" s="14">
        <f t="shared" si="0"/>
        <v>1</v>
      </c>
      <c r="F17" s="35">
        <v>1380.8</v>
      </c>
      <c r="G17" s="26">
        <f t="shared" si="1"/>
        <v>1.6731604866743919</v>
      </c>
    </row>
    <row r="18" spans="1:7" s="10" customFormat="1" ht="12.75">
      <c r="A18" s="11" t="s">
        <v>13</v>
      </c>
      <c r="B18" s="27">
        <f>B21+B22+B23+B24</f>
        <v>59309.2</v>
      </c>
      <c r="C18" s="27">
        <f>C21+C22+C23+C24</f>
        <v>73212</v>
      </c>
      <c r="D18" s="27">
        <f>D21+D22+D23+D24</f>
        <v>73197</v>
      </c>
      <c r="E18" s="9">
        <f t="shared" si="0"/>
        <v>0.999795115554827</v>
      </c>
      <c r="F18" s="33">
        <f>F21+F22+F23+F24</f>
        <v>161560.90000000002</v>
      </c>
      <c r="G18" s="25">
        <f t="shared" si="1"/>
        <v>0.4530613533348724</v>
      </c>
    </row>
    <row r="19" spans="1:7" ht="12.75" hidden="1">
      <c r="A19" s="12" t="s">
        <v>14</v>
      </c>
      <c r="B19" s="28"/>
      <c r="C19" s="28"/>
      <c r="D19" s="28"/>
      <c r="E19" s="9" t="e">
        <f t="shared" si="0"/>
        <v>#DIV/0!</v>
      </c>
      <c r="F19" s="35"/>
      <c r="G19" s="26" t="e">
        <f t="shared" si="1"/>
        <v>#DIV/0!</v>
      </c>
    </row>
    <row r="20" spans="1:7" ht="12.75" hidden="1">
      <c r="A20" s="12" t="s">
        <v>15</v>
      </c>
      <c r="B20" s="28">
        <v>1250</v>
      </c>
      <c r="C20" s="28">
        <v>2177.7</v>
      </c>
      <c r="D20" s="28">
        <v>2177.7</v>
      </c>
      <c r="E20" s="9">
        <f t="shared" si="0"/>
        <v>1</v>
      </c>
      <c r="F20" s="34">
        <v>1526.9</v>
      </c>
      <c r="G20" s="26">
        <f t="shared" si="1"/>
        <v>1.4262230663435718</v>
      </c>
    </row>
    <row r="21" spans="1:7" ht="18" customHeight="1">
      <c r="A21" s="12" t="s">
        <v>16</v>
      </c>
      <c r="B21" s="28">
        <v>1250</v>
      </c>
      <c r="C21" s="28">
        <v>2177.7</v>
      </c>
      <c r="D21" s="28">
        <v>2177.7</v>
      </c>
      <c r="E21" s="9">
        <f t="shared" si="0"/>
        <v>1</v>
      </c>
      <c r="F21" s="34">
        <v>1526.9</v>
      </c>
      <c r="G21" s="26">
        <f t="shared" si="1"/>
        <v>1.4262230663435718</v>
      </c>
    </row>
    <row r="22" spans="1:7" ht="12.75">
      <c r="A22" s="12" t="s">
        <v>17</v>
      </c>
      <c r="B22" s="28">
        <v>4116.5</v>
      </c>
      <c r="C22" s="28">
        <v>4296.1</v>
      </c>
      <c r="D22" s="28">
        <v>4296.1</v>
      </c>
      <c r="E22" s="14">
        <f t="shared" si="0"/>
        <v>1</v>
      </c>
      <c r="F22" s="34">
        <v>6375.4</v>
      </c>
      <c r="G22" s="26">
        <f t="shared" si="1"/>
        <v>0.673855758070082</v>
      </c>
    </row>
    <row r="23" spans="1:7" ht="12.75">
      <c r="A23" s="12" t="s">
        <v>18</v>
      </c>
      <c r="B23" s="28">
        <v>44203.6</v>
      </c>
      <c r="C23" s="28">
        <v>53349.4</v>
      </c>
      <c r="D23" s="28">
        <v>53349.4</v>
      </c>
      <c r="E23" s="14">
        <f t="shared" si="0"/>
        <v>1</v>
      </c>
      <c r="F23" s="34">
        <v>114765.1</v>
      </c>
      <c r="G23" s="26">
        <f t="shared" si="1"/>
        <v>0.46485734774770376</v>
      </c>
    </row>
    <row r="24" spans="1:7" ht="12.75">
      <c r="A24" s="12" t="s">
        <v>19</v>
      </c>
      <c r="B24" s="28">
        <v>9739.1</v>
      </c>
      <c r="C24" s="28">
        <v>13388.8</v>
      </c>
      <c r="D24" s="28">
        <v>13373.8</v>
      </c>
      <c r="E24" s="14">
        <f t="shared" si="0"/>
        <v>0.9988796606118547</v>
      </c>
      <c r="F24" s="35">
        <v>38893.5</v>
      </c>
      <c r="G24" s="26">
        <f t="shared" si="1"/>
        <v>0.3438569426767969</v>
      </c>
    </row>
    <row r="25" spans="1:7" s="10" customFormat="1" ht="12.75">
      <c r="A25" s="11" t="s">
        <v>20</v>
      </c>
      <c r="B25" s="27">
        <f>B26+B27+B28+B29</f>
        <v>351999.2</v>
      </c>
      <c r="C25" s="27">
        <f>C26+C27+C28+C29</f>
        <v>165044.6</v>
      </c>
      <c r="D25" s="27">
        <f>D26+D27+D28+D29</f>
        <v>164937.7</v>
      </c>
      <c r="E25" s="9">
        <f aca="true" t="shared" si="2" ref="E25:E65">D25/C25</f>
        <v>0.9993522962883973</v>
      </c>
      <c r="F25" s="36">
        <f>F26+F27+F28+F29</f>
        <v>173022.3</v>
      </c>
      <c r="G25" s="25">
        <f t="shared" si="1"/>
        <v>0.953274231125121</v>
      </c>
    </row>
    <row r="26" spans="1:7" ht="12.75">
      <c r="A26" s="12" t="s">
        <v>21</v>
      </c>
      <c r="B26" s="28">
        <v>309333.7</v>
      </c>
      <c r="C26" s="28">
        <v>118305.7</v>
      </c>
      <c r="D26" s="28">
        <v>118305.7</v>
      </c>
      <c r="E26" s="14">
        <f t="shared" si="2"/>
        <v>1</v>
      </c>
      <c r="F26" s="34">
        <v>128823.7</v>
      </c>
      <c r="G26" s="26">
        <f t="shared" si="1"/>
        <v>0.9183535327738607</v>
      </c>
    </row>
    <row r="27" spans="1:7" ht="12.75">
      <c r="A27" s="12" t="s">
        <v>22</v>
      </c>
      <c r="B27" s="28">
        <v>21805.2</v>
      </c>
      <c r="C27" s="28">
        <v>25813</v>
      </c>
      <c r="D27" s="28">
        <v>25708.5</v>
      </c>
      <c r="E27" s="14">
        <f t="shared" si="2"/>
        <v>0.9959516522682369</v>
      </c>
      <c r="F27" s="34">
        <v>29818.2</v>
      </c>
      <c r="G27" s="26">
        <f t="shared" si="1"/>
        <v>0.86217477916172</v>
      </c>
    </row>
    <row r="28" spans="1:7" ht="12.75">
      <c r="A28" s="12" t="s">
        <v>23</v>
      </c>
      <c r="B28" s="28">
        <v>15702.5</v>
      </c>
      <c r="C28" s="28">
        <v>15091.5</v>
      </c>
      <c r="D28" s="28">
        <v>15091.5</v>
      </c>
      <c r="E28" s="9">
        <f t="shared" si="2"/>
        <v>1</v>
      </c>
      <c r="F28" s="34">
        <v>9531</v>
      </c>
      <c r="G28" s="26">
        <f t="shared" si="1"/>
        <v>1.583412023921939</v>
      </c>
    </row>
    <row r="29" spans="1:7" ht="22.5">
      <c r="A29" s="12" t="s">
        <v>24</v>
      </c>
      <c r="B29" s="28">
        <v>5157.8</v>
      </c>
      <c r="C29" s="28">
        <v>5834.4</v>
      </c>
      <c r="D29" s="28">
        <v>5832</v>
      </c>
      <c r="E29" s="9">
        <f t="shared" si="2"/>
        <v>0.9995886466474703</v>
      </c>
      <c r="F29" s="35">
        <v>4849.4</v>
      </c>
      <c r="G29" s="26">
        <f t="shared" si="1"/>
        <v>1.2026230049078237</v>
      </c>
    </row>
    <row r="30" spans="1:7" s="10" customFormat="1" ht="12.75">
      <c r="A30" s="11" t="s">
        <v>25</v>
      </c>
      <c r="B30" s="27">
        <f>B31+B32</f>
        <v>7301.700000000001</v>
      </c>
      <c r="C30" s="27">
        <f>C31+C32</f>
        <v>5804.700000000001</v>
      </c>
      <c r="D30" s="27">
        <f>D31+D32</f>
        <v>3617.6</v>
      </c>
      <c r="E30" s="9">
        <f t="shared" si="2"/>
        <v>0.6232191155443002</v>
      </c>
      <c r="F30" s="36">
        <f>F31+F32</f>
        <v>2096.3</v>
      </c>
      <c r="G30" s="26">
        <f t="shared" si="1"/>
        <v>1.7257071983971757</v>
      </c>
    </row>
    <row r="31" spans="1:7" s="10" customFormat="1" ht="22.5" customHeight="1">
      <c r="A31" s="12" t="s">
        <v>64</v>
      </c>
      <c r="B31" s="28">
        <v>2061.9</v>
      </c>
      <c r="C31" s="28">
        <v>2392.9</v>
      </c>
      <c r="D31" s="28">
        <v>341</v>
      </c>
      <c r="E31" s="14">
        <f t="shared" si="2"/>
        <v>0.14250491035981444</v>
      </c>
      <c r="F31" s="34">
        <v>0</v>
      </c>
      <c r="G31" s="26">
        <v>0</v>
      </c>
    </row>
    <row r="32" spans="1:7" ht="22.5">
      <c r="A32" s="12" t="s">
        <v>26</v>
      </c>
      <c r="B32" s="28">
        <v>5239.8</v>
      </c>
      <c r="C32" s="28">
        <v>3411.8</v>
      </c>
      <c r="D32" s="28">
        <v>3276.6</v>
      </c>
      <c r="E32" s="14">
        <f t="shared" si="2"/>
        <v>0.9603728237294096</v>
      </c>
      <c r="F32" s="35">
        <v>2096.3</v>
      </c>
      <c r="G32" s="26">
        <f t="shared" si="1"/>
        <v>1.5630396412727183</v>
      </c>
    </row>
    <row r="33" spans="1:7" s="10" customFormat="1" ht="12.75">
      <c r="A33" s="11" t="s">
        <v>27</v>
      </c>
      <c r="B33" s="27">
        <f>B34+B35+B36+B38+B39</f>
        <v>755186.2</v>
      </c>
      <c r="C33" s="27">
        <f>C34+C35+C36+C38+C39</f>
        <v>858142.3999999998</v>
      </c>
      <c r="D33" s="27">
        <f>D34+D35+D36+D38+D39</f>
        <v>820645.7999999999</v>
      </c>
      <c r="E33" s="9">
        <f t="shared" si="2"/>
        <v>0.956304920954844</v>
      </c>
      <c r="F33" s="36">
        <f>F34+F35+F36+F38+F39</f>
        <v>712740.4</v>
      </c>
      <c r="G33" s="25">
        <f t="shared" si="1"/>
        <v>1.1513950942026014</v>
      </c>
    </row>
    <row r="34" spans="1:7" ht="12.75">
      <c r="A34" s="12" t="s">
        <v>28</v>
      </c>
      <c r="B34" s="28">
        <v>154214.1</v>
      </c>
      <c r="C34" s="28">
        <v>160737.8</v>
      </c>
      <c r="D34" s="28">
        <v>160737.8</v>
      </c>
      <c r="E34" s="14">
        <f t="shared" si="2"/>
        <v>1</v>
      </c>
      <c r="F34" s="34">
        <v>144269.7</v>
      </c>
      <c r="G34" s="26">
        <f t="shared" si="1"/>
        <v>1.1141480158342325</v>
      </c>
    </row>
    <row r="35" spans="1:7" ht="12.75">
      <c r="A35" s="12" t="s">
        <v>29</v>
      </c>
      <c r="B35" s="28">
        <v>476624.4</v>
      </c>
      <c r="C35" s="28">
        <v>566632.6</v>
      </c>
      <c r="D35" s="28">
        <v>529206.9</v>
      </c>
      <c r="E35" s="14">
        <f t="shared" si="2"/>
        <v>0.9339506763288947</v>
      </c>
      <c r="F35" s="34">
        <v>434936.6</v>
      </c>
      <c r="G35" s="26">
        <f t="shared" si="1"/>
        <v>1.2167449232830718</v>
      </c>
    </row>
    <row r="36" spans="1:7" ht="12.75">
      <c r="A36" s="12" t="s">
        <v>30</v>
      </c>
      <c r="B36" s="28">
        <v>51262.2</v>
      </c>
      <c r="C36" s="28">
        <v>50315.6</v>
      </c>
      <c r="D36" s="28">
        <v>50315.6</v>
      </c>
      <c r="E36" s="14">
        <f t="shared" si="2"/>
        <v>1</v>
      </c>
      <c r="F36" s="34">
        <v>46285.5</v>
      </c>
      <c r="G36" s="26">
        <f t="shared" si="1"/>
        <v>1.0870704648323988</v>
      </c>
    </row>
    <row r="37" spans="1:7" ht="22.5" hidden="1">
      <c r="A37" s="12" t="s">
        <v>31</v>
      </c>
      <c r="B37" s="28">
        <v>4179.7</v>
      </c>
      <c r="C37" s="28">
        <v>4179.7</v>
      </c>
      <c r="D37" s="28">
        <v>4179.7</v>
      </c>
      <c r="E37" s="14">
        <f t="shared" si="2"/>
        <v>1</v>
      </c>
      <c r="F37" s="34">
        <v>3869.9</v>
      </c>
      <c r="G37" s="26">
        <f t="shared" si="1"/>
        <v>1.080053748158867</v>
      </c>
    </row>
    <row r="38" spans="1:7" ht="12.75">
      <c r="A38" s="12" t="s">
        <v>32</v>
      </c>
      <c r="B38" s="28">
        <v>4179.7</v>
      </c>
      <c r="C38" s="28">
        <v>4179.7</v>
      </c>
      <c r="D38" s="28">
        <v>4179.7</v>
      </c>
      <c r="E38" s="14">
        <f t="shared" si="2"/>
        <v>1</v>
      </c>
      <c r="F38" s="34">
        <v>3869.9</v>
      </c>
      <c r="G38" s="26">
        <f t="shared" si="1"/>
        <v>1.080053748158867</v>
      </c>
    </row>
    <row r="39" spans="1:7" ht="12.75">
      <c r="A39" s="12" t="s">
        <v>33</v>
      </c>
      <c r="B39" s="28">
        <v>68905.8</v>
      </c>
      <c r="C39" s="28">
        <v>76276.7</v>
      </c>
      <c r="D39" s="28">
        <v>76205.8</v>
      </c>
      <c r="E39" s="14">
        <f t="shared" si="2"/>
        <v>0.9990704894155097</v>
      </c>
      <c r="F39" s="35">
        <v>83378.7</v>
      </c>
      <c r="G39" s="26">
        <f t="shared" si="1"/>
        <v>0.9139720336248947</v>
      </c>
    </row>
    <row r="40" spans="1:7" s="10" customFormat="1" ht="12.75">
      <c r="A40" s="11" t="s">
        <v>34</v>
      </c>
      <c r="B40" s="27">
        <f>B41+B42</f>
        <v>111523.40000000001</v>
      </c>
      <c r="C40" s="27">
        <f>C41+C42</f>
        <v>98519.6</v>
      </c>
      <c r="D40" s="27">
        <f>D41+D42</f>
        <v>94733.2</v>
      </c>
      <c r="E40" s="9">
        <f t="shared" si="2"/>
        <v>0.9615670384370216</v>
      </c>
      <c r="F40" s="36">
        <f>F41+F42</f>
        <v>109830.8</v>
      </c>
      <c r="G40" s="25">
        <f t="shared" si="1"/>
        <v>0.862537648819821</v>
      </c>
    </row>
    <row r="41" spans="1:7" ht="12.75">
      <c r="A41" s="12" t="s">
        <v>35</v>
      </c>
      <c r="B41" s="28">
        <v>100468.6</v>
      </c>
      <c r="C41" s="28">
        <v>87689.8</v>
      </c>
      <c r="D41" s="28">
        <v>83903.4</v>
      </c>
      <c r="E41" s="14">
        <f t="shared" si="2"/>
        <v>0.9568205196043325</v>
      </c>
      <c r="F41" s="34">
        <v>98505</v>
      </c>
      <c r="G41" s="26">
        <f t="shared" si="1"/>
        <v>0.8517679305619004</v>
      </c>
    </row>
    <row r="42" spans="1:7" ht="12.75">
      <c r="A42" s="12" t="s">
        <v>36</v>
      </c>
      <c r="B42" s="28">
        <v>11054.8</v>
      </c>
      <c r="C42" s="28">
        <v>10829.8</v>
      </c>
      <c r="D42" s="28">
        <v>10829.8</v>
      </c>
      <c r="E42" s="14">
        <f t="shared" si="2"/>
        <v>1</v>
      </c>
      <c r="F42" s="34">
        <v>11325.8</v>
      </c>
      <c r="G42" s="26">
        <f t="shared" si="1"/>
        <v>0.9562061841106148</v>
      </c>
    </row>
    <row r="43" spans="1:7" s="10" customFormat="1" ht="12.75">
      <c r="A43" s="11" t="s">
        <v>37</v>
      </c>
      <c r="B43" s="27">
        <f>B50+B51</f>
        <v>940.3</v>
      </c>
      <c r="C43" s="27">
        <f>C50+C51</f>
        <v>867.2</v>
      </c>
      <c r="D43" s="27">
        <f>D50+D51</f>
        <v>867.2</v>
      </c>
      <c r="E43" s="14">
        <f t="shared" si="2"/>
        <v>1</v>
      </c>
      <c r="F43" s="33">
        <f>F50+F51</f>
        <v>629.2</v>
      </c>
      <c r="G43" s="26">
        <f t="shared" si="1"/>
        <v>1.3782581055308327</v>
      </c>
    </row>
    <row r="44" spans="1:7" ht="12.75" hidden="1">
      <c r="A44" s="12" t="s">
        <v>38</v>
      </c>
      <c r="B44" s="28"/>
      <c r="C44" s="28"/>
      <c r="D44" s="28"/>
      <c r="E44" s="14" t="e">
        <f t="shared" si="2"/>
        <v>#DIV/0!</v>
      </c>
      <c r="F44" s="35"/>
      <c r="G44" s="26" t="e">
        <f t="shared" si="1"/>
        <v>#DIV/0!</v>
      </c>
    </row>
    <row r="45" spans="1:7" ht="12.75" hidden="1">
      <c r="A45" s="12" t="s">
        <v>39</v>
      </c>
      <c r="B45" s="28"/>
      <c r="C45" s="28"/>
      <c r="D45" s="28"/>
      <c r="E45" s="14" t="e">
        <f t="shared" si="2"/>
        <v>#DIV/0!</v>
      </c>
      <c r="F45" s="35"/>
      <c r="G45" s="26" t="e">
        <f t="shared" si="1"/>
        <v>#DIV/0!</v>
      </c>
    </row>
    <row r="46" spans="1:7" ht="22.5" hidden="1">
      <c r="A46" s="12" t="s">
        <v>40</v>
      </c>
      <c r="B46" s="28"/>
      <c r="C46" s="28"/>
      <c r="D46" s="28"/>
      <c r="E46" s="14" t="e">
        <f t="shared" si="2"/>
        <v>#DIV/0!</v>
      </c>
      <c r="F46" s="35"/>
      <c r="G46" s="26" t="e">
        <f t="shared" si="1"/>
        <v>#DIV/0!</v>
      </c>
    </row>
    <row r="47" spans="1:7" ht="12.75" hidden="1">
      <c r="A47" s="12" t="s">
        <v>41</v>
      </c>
      <c r="B47" s="28"/>
      <c r="C47" s="28"/>
      <c r="D47" s="28"/>
      <c r="E47" s="14" t="e">
        <f t="shared" si="2"/>
        <v>#DIV/0!</v>
      </c>
      <c r="F47" s="35"/>
      <c r="G47" s="26" t="e">
        <f t="shared" si="1"/>
        <v>#DIV/0!</v>
      </c>
    </row>
    <row r="48" spans="1:7" ht="12.75" hidden="1">
      <c r="A48" s="12" t="s">
        <v>42</v>
      </c>
      <c r="B48" s="28"/>
      <c r="C48" s="28"/>
      <c r="D48" s="28"/>
      <c r="E48" s="14" t="e">
        <f t="shared" si="2"/>
        <v>#DIV/0!</v>
      </c>
      <c r="F48" s="35"/>
      <c r="G48" s="26" t="e">
        <f t="shared" si="1"/>
        <v>#DIV/0!</v>
      </c>
    </row>
    <row r="49" spans="1:7" ht="22.5" hidden="1">
      <c r="A49" s="12" t="s">
        <v>43</v>
      </c>
      <c r="B49" s="28">
        <v>110.3</v>
      </c>
      <c r="C49" s="28">
        <v>37.2</v>
      </c>
      <c r="D49" s="28">
        <v>37.2</v>
      </c>
      <c r="E49" s="14">
        <f t="shared" si="2"/>
        <v>1</v>
      </c>
      <c r="F49" s="34">
        <v>55.2</v>
      </c>
      <c r="G49" s="26">
        <f t="shared" si="1"/>
        <v>0.6739130434782609</v>
      </c>
    </row>
    <row r="50" spans="1:7" ht="12.75">
      <c r="A50" s="12" t="s">
        <v>44</v>
      </c>
      <c r="B50" s="28">
        <v>110.3</v>
      </c>
      <c r="C50" s="28">
        <v>37.2</v>
      </c>
      <c r="D50" s="28">
        <v>37.2</v>
      </c>
      <c r="E50" s="14">
        <f t="shared" si="2"/>
        <v>1</v>
      </c>
      <c r="F50" s="34">
        <v>55.2</v>
      </c>
      <c r="G50" s="26">
        <f t="shared" si="1"/>
        <v>0.6739130434782609</v>
      </c>
    </row>
    <row r="51" spans="1:7" ht="12.75">
      <c r="A51" s="12" t="s">
        <v>45</v>
      </c>
      <c r="B51" s="28">
        <v>830</v>
      </c>
      <c r="C51" s="28">
        <v>830</v>
      </c>
      <c r="D51" s="28">
        <v>830</v>
      </c>
      <c r="E51" s="14">
        <f t="shared" si="2"/>
        <v>1</v>
      </c>
      <c r="F51" s="35">
        <v>574</v>
      </c>
      <c r="G51" s="26">
        <f t="shared" si="1"/>
        <v>1.4459930313588851</v>
      </c>
    </row>
    <row r="52" spans="1:7" s="10" customFormat="1" ht="12.75">
      <c r="A52" s="11" t="s">
        <v>46</v>
      </c>
      <c r="B52" s="27">
        <f>B53+B55+B56</f>
        <v>8467.8</v>
      </c>
      <c r="C52" s="27">
        <f>C53+C55+C56</f>
        <v>22786.5</v>
      </c>
      <c r="D52" s="27">
        <f>D53+D55+D56</f>
        <v>22786.5</v>
      </c>
      <c r="E52" s="9">
        <f t="shared" si="2"/>
        <v>1</v>
      </c>
      <c r="F52" s="36">
        <f>F53+F55+F56</f>
        <v>7228.6</v>
      </c>
      <c r="G52" s="25" t="s">
        <v>72</v>
      </c>
    </row>
    <row r="53" spans="1:7" ht="12.75">
      <c r="A53" s="12" t="s">
        <v>47</v>
      </c>
      <c r="B53" s="28">
        <v>1856.3</v>
      </c>
      <c r="C53" s="28">
        <v>1835.8</v>
      </c>
      <c r="D53" s="28">
        <v>1835.8</v>
      </c>
      <c r="E53" s="14">
        <f t="shared" si="2"/>
        <v>1</v>
      </c>
      <c r="F53" s="34">
        <v>1316.3</v>
      </c>
      <c r="G53" s="26">
        <f t="shared" si="1"/>
        <v>1.3946668692547293</v>
      </c>
    </row>
    <row r="54" spans="1:7" ht="12.75" hidden="1">
      <c r="A54" s="12" t="s">
        <v>48</v>
      </c>
      <c r="B54" s="28">
        <v>3180</v>
      </c>
      <c r="C54" s="28">
        <v>20950.7</v>
      </c>
      <c r="D54" s="28">
        <v>20950.7</v>
      </c>
      <c r="E54" s="14">
        <f t="shared" si="2"/>
        <v>1</v>
      </c>
      <c r="F54" s="34">
        <v>2410.4</v>
      </c>
      <c r="G54" s="26">
        <f t="shared" si="1"/>
        <v>8.691793893129772</v>
      </c>
    </row>
    <row r="55" spans="1:7" ht="12.75">
      <c r="A55" s="12" t="s">
        <v>49</v>
      </c>
      <c r="B55" s="28">
        <v>3180</v>
      </c>
      <c r="C55" s="28">
        <v>20950.7</v>
      </c>
      <c r="D55" s="28">
        <v>20950.7</v>
      </c>
      <c r="E55" s="14">
        <f t="shared" si="2"/>
        <v>1</v>
      </c>
      <c r="F55" s="34">
        <v>2410.4</v>
      </c>
      <c r="G55" s="26" t="s">
        <v>71</v>
      </c>
    </row>
    <row r="56" spans="1:7" ht="12.75">
      <c r="A56" s="12" t="s">
        <v>50</v>
      </c>
      <c r="B56" s="28">
        <v>3431.5</v>
      </c>
      <c r="C56" s="28">
        <v>0</v>
      </c>
      <c r="D56" s="28">
        <v>0</v>
      </c>
      <c r="E56" s="14">
        <v>0</v>
      </c>
      <c r="F56" s="35">
        <v>3501.9</v>
      </c>
      <c r="G56" s="26">
        <f t="shared" si="1"/>
        <v>0</v>
      </c>
    </row>
    <row r="57" spans="1:7" s="10" customFormat="1" ht="12.75">
      <c r="A57" s="11" t="s">
        <v>51</v>
      </c>
      <c r="B57" s="27">
        <f>B58+B59+B61</f>
        <v>83761</v>
      </c>
      <c r="C57" s="27">
        <f>C58+C59+C61</f>
        <v>83830.5</v>
      </c>
      <c r="D57" s="27">
        <f>D58+D59+D61</f>
        <v>83830.5</v>
      </c>
      <c r="E57" s="9">
        <f t="shared" si="2"/>
        <v>1</v>
      </c>
      <c r="F57" s="36">
        <f>F58+F59+F61</f>
        <v>21994.2</v>
      </c>
      <c r="G57" s="25" t="s">
        <v>72</v>
      </c>
    </row>
    <row r="58" spans="1:7" ht="12.75">
      <c r="A58" s="12" t="s">
        <v>52</v>
      </c>
      <c r="B58" s="28">
        <v>16084</v>
      </c>
      <c r="C58" s="28">
        <v>16153.5</v>
      </c>
      <c r="D58" s="28">
        <v>16153.5</v>
      </c>
      <c r="E58" s="14">
        <f t="shared" si="2"/>
        <v>1</v>
      </c>
      <c r="F58" s="34">
        <v>15675.5</v>
      </c>
      <c r="G58" s="26">
        <f t="shared" si="1"/>
        <v>1.0304934451851615</v>
      </c>
    </row>
    <row r="59" spans="1:7" ht="12.75">
      <c r="A59" s="12" t="s">
        <v>53</v>
      </c>
      <c r="B59" s="28">
        <v>666.7</v>
      </c>
      <c r="C59" s="28">
        <v>666.7</v>
      </c>
      <c r="D59" s="28">
        <v>666.7</v>
      </c>
      <c r="E59" s="14">
        <f t="shared" si="2"/>
        <v>1</v>
      </c>
      <c r="F59" s="34">
        <v>6318.7</v>
      </c>
      <c r="G59" s="26">
        <f t="shared" si="1"/>
        <v>0.10551220978998846</v>
      </c>
    </row>
    <row r="60" spans="1:7" ht="12.75" hidden="1">
      <c r="A60" s="12" t="s">
        <v>54</v>
      </c>
      <c r="B60" s="28">
        <v>67010.3</v>
      </c>
      <c r="C60" s="28">
        <v>67010.3</v>
      </c>
      <c r="D60" s="28">
        <v>67010.3</v>
      </c>
      <c r="E60" s="9">
        <f t="shared" si="2"/>
        <v>1</v>
      </c>
      <c r="F60" s="34">
        <v>0</v>
      </c>
      <c r="G60" s="26" t="e">
        <f t="shared" si="1"/>
        <v>#DIV/0!</v>
      </c>
    </row>
    <row r="61" spans="1:7" ht="22.5">
      <c r="A61" s="12" t="s">
        <v>55</v>
      </c>
      <c r="B61" s="28">
        <v>67010.3</v>
      </c>
      <c r="C61" s="28">
        <v>67010.3</v>
      </c>
      <c r="D61" s="28">
        <v>67010.3</v>
      </c>
      <c r="E61" s="9">
        <f t="shared" si="2"/>
        <v>1</v>
      </c>
      <c r="F61" s="35">
        <v>0</v>
      </c>
      <c r="G61" s="26">
        <v>0</v>
      </c>
    </row>
    <row r="62" spans="1:7" s="10" customFormat="1" ht="33.75">
      <c r="A62" s="11" t="s">
        <v>56</v>
      </c>
      <c r="B62" s="27">
        <f>B63+B64</f>
        <v>58741.2</v>
      </c>
      <c r="C62" s="27">
        <f>C63+C64</f>
        <v>107957.2</v>
      </c>
      <c r="D62" s="27">
        <f>D63+D64</f>
        <v>107957.2</v>
      </c>
      <c r="E62" s="9">
        <f t="shared" si="2"/>
        <v>1</v>
      </c>
      <c r="F62" s="36">
        <f>F63+F64</f>
        <v>70039.2</v>
      </c>
      <c r="G62" s="25">
        <f t="shared" si="1"/>
        <v>1.5413825400632788</v>
      </c>
    </row>
    <row r="63" spans="1:7" ht="33.75">
      <c r="A63" s="12" t="s">
        <v>57</v>
      </c>
      <c r="B63" s="28">
        <v>39287.7</v>
      </c>
      <c r="C63" s="28">
        <v>39287.7</v>
      </c>
      <c r="D63" s="28">
        <v>39287.7</v>
      </c>
      <c r="E63" s="14">
        <f t="shared" si="2"/>
        <v>1</v>
      </c>
      <c r="F63" s="34">
        <v>36352.6</v>
      </c>
      <c r="G63" s="26">
        <f t="shared" si="1"/>
        <v>1.0807397545154953</v>
      </c>
    </row>
    <row r="64" spans="1:7" ht="13.5" thickBot="1">
      <c r="A64" s="21" t="s">
        <v>58</v>
      </c>
      <c r="B64" s="24">
        <v>19453.5</v>
      </c>
      <c r="C64" s="24">
        <v>68669.5</v>
      </c>
      <c r="D64" s="23">
        <v>68669.5</v>
      </c>
      <c r="E64" s="14">
        <f t="shared" si="2"/>
        <v>1</v>
      </c>
      <c r="F64" s="37">
        <v>33686.6</v>
      </c>
      <c r="G64" s="26" t="s">
        <v>73</v>
      </c>
    </row>
    <row r="65" spans="1:7" ht="22.5" hidden="1">
      <c r="A65" s="20" t="s">
        <v>59</v>
      </c>
      <c r="B65" s="20"/>
      <c r="C65" s="13"/>
      <c r="D65" s="13"/>
      <c r="E65" s="14" t="e">
        <f t="shared" si="2"/>
        <v>#DIV/0!</v>
      </c>
      <c r="F65" s="13">
        <v>0</v>
      </c>
      <c r="G65" s="14">
        <v>0</v>
      </c>
    </row>
    <row r="66" spans="1:7" ht="22.5" hidden="1">
      <c r="A66" s="12" t="s">
        <v>60</v>
      </c>
      <c r="B66" s="12"/>
      <c r="C66" s="13"/>
      <c r="D66" s="13"/>
      <c r="E66" s="16"/>
      <c r="F66" s="13"/>
      <c r="G66" s="16"/>
    </row>
    <row r="67" spans="1:7" ht="12.75">
      <c r="A67" s="17"/>
      <c r="B67" s="17"/>
      <c r="C67" s="18"/>
      <c r="D67" s="18"/>
      <c r="E67" s="19"/>
      <c r="F67" s="18"/>
      <c r="G67" s="19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Zaika</cp:lastModifiedBy>
  <cp:lastPrinted>2023-07-21T11:04:10Z</cp:lastPrinted>
  <dcterms:created xsi:type="dcterms:W3CDTF">2021-06-29T11:45:49Z</dcterms:created>
  <dcterms:modified xsi:type="dcterms:W3CDTF">2024-03-01T07:57:05Z</dcterms:modified>
  <cp:category/>
  <cp:version/>
  <cp:contentType/>
  <cp:contentStatus/>
</cp:coreProperties>
</file>