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" sheetId="1" r:id="rId1"/>
  </sheets>
  <definedNames>
    <definedName name="_xlnm.Print_Area" localSheetId="0">'приложение'!$A$1:$E$44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<sst xmlns="http://schemas.openxmlformats.org/spreadsheetml/2006/main" count="76" uniqueCount="76">
  <si>
    <t>к решению Представительного Собрания</t>
  </si>
  <si>
    <t>Наименование групп, подгрупп и статей доходов</t>
  </si>
  <si>
    <t>Сумма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</si>
  <si>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</si>
  <si>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</si>
  <si>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</si>
  <si>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</si>
  <si>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</si>
  <si>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</si>
  <si>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</si>
  <si>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</t>
  </si>
  <si>
    <t>Субсидии бюджетам бюджетной системы Российской Федерации                         (межбюджетные субсидии)</t>
  </si>
  <si>
    <t>Иные межбюджетные трансферты</t>
  </si>
  <si>
    <t>(тыс.рублей)</t>
  </si>
  <si>
    <t>Субвенции бюджетам муниципальных районов на выполнение передаваемых полномочий субъектов Российской Федерации</t>
  </si>
  <si>
    <t>Дотации бюджетам бюджетной системы Российской Федерации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</si>
  <si>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</si>
  <si>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</si>
  <si>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Код  бюджетной классификации Российской Федерации</t>
  </si>
  <si>
    <t>Прочие безвозмездные поступления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</si>
  <si>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</si>
  <si>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2 02 20000 00 0000 150</t>
  </si>
  <si>
    <t>2 02 29999 05 0000 150</t>
  </si>
  <si>
    <t>2 02 30000 00 0000 150</t>
  </si>
  <si>
    <t>2 02 30024 05 0000 150</t>
  </si>
  <si>
    <t>2 02 35120 05 0000 150</t>
  </si>
  <si>
    <t>2 02 40000 00 0000 150</t>
  </si>
  <si>
    <t>2 02 40014 05 0000 150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</si>
  <si>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</si>
  <si>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</si>
  <si>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</si>
  <si>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</si>
  <si>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2 02 25511 05 0000 150</t>
  </si>
  <si>
    <t>Субсидии бюджетам муниципальных районов на проведение комплексных кадастровых работ</t>
  </si>
  <si>
    <t>2 02 49999 05 0000 150</t>
  </si>
  <si>
    <t>Прочие межбюджетные трансферты, передаваемые бюджетам муниципальных районов</t>
  </si>
  <si>
    <t>2 02 10000 00 0000 150</t>
  </si>
  <si>
    <t>2 07 00000 00 0000 150</t>
  </si>
  <si>
    <t>2 04 00000 00 0000 150</t>
  </si>
  <si>
    <t>Безвозмездные поступления от негосударственных организаций</t>
  </si>
  <si>
    <t>2 02 25304 05 0000 150</t>
  </si>
  <si>
    <t>2 02 20299 05 0000 150</t>
  </si>
  <si>
    <t>2 02 36900 05 0000 150</t>
  </si>
  <si>
    <t>2 02 15009 05 0000 150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</si>
  <si>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</si>
  <si>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муниципальных районов из бюджета субъекта Российской Федерации</t>
  </si>
  <si>
    <t>Дотации бюджетам муниципальных районов на частичную компенсацию дополнительных расходов на повышение оплаты труда работников бюджетной сферы и иные цели</t>
  </si>
  <si>
    <t>Дотации бюджетам муниципальных районов на поддержку мер по обеспечению сбалансированности бюджетов</t>
  </si>
  <si>
    <t>2 02 15002 05 0000 150</t>
  </si>
  <si>
    <t>2 02 35303 05 0000 150</t>
  </si>
  <si>
    <t>2 04 05099 05 0000 150</t>
  </si>
  <si>
    <t>Прочие безвозмездные поступления от негосударственных организаций в бюджеты муниципальных районов</t>
  </si>
  <si>
    <t>2 03 00000 00 0000 150</t>
  </si>
  <si>
    <t>2 03 05099 05 0000 150</t>
  </si>
  <si>
    <t>Прочие безвозмездные поступления от государственных (муниципальных) организаций в бюджеты муниципальных районов</t>
  </si>
  <si>
    <t>Прочие безвозмездные поступления от государственных (муниципальных) организаций</t>
  </si>
  <si>
    <t>Приложение 2</t>
  </si>
  <si>
    <t>2024 год</t>
  </si>
  <si>
    <t>2025 год</t>
  </si>
  <si>
    <t>2 02 15001 00 0000 150</t>
  </si>
  <si>
    <t>2 02 35179 05 0000 150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</si>
  <si>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</si>
  <si>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"О районном бюджете на 2024 год и плановый период 2025 и 2026 годов" </t>
  </si>
  <si>
    <t xml:space="preserve">Объем доходов районного бюджета на 2024 год и плановый период 2025 и 2026 годов,                                                                                                                      формируемый за счет налоговых и неналоговых доходов, а также безвозмездных поступлений </t>
  </si>
  <si>
    <t>2026 год</t>
  </si>
  <si>
    <t>2 02 25172 05 0000 150</t>
  </si>
  <si>
    <t>2 02 25213 05 0000 150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</si>
  <si>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</si>
  <si>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муниципальных районов на обновление                        материально-технической базы образовательных организаций для внедрения цифровой образовательной среды и развития цифровых навыков обучающихс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</si>
  <si>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</si>
  <si>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развитие транспортной инфраструктуры на сельских территориях</t>
  </si>
  <si>
    <t>2 02 25372 05 0000 150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</si>
  <si>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                         счет средств, поступивших от   публично-правовой компании "Фонд развития территорий"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</si>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</sst>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50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7" fontId="2" fillId="0" borderId="10" xfId="6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87" fontId="2" fillId="0" borderId="0" xfId="6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87" fontId="3" fillId="0" borderId="0" xfId="6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justify" wrapText="1"/>
    </xf>
    <xf numFmtId="0" fontId="48" fillId="33" borderId="10" xfId="0" applyFont="1" applyFill="1" applyBorder="1" applyAlignment="1">
      <alignment horizontal="center" vertical="center"/>
    </xf>
    <xf numFmtId="49" fontId="48" fillId="0" borderId="0" xfId="0" applyNumberFormat="1" applyFont="1" applyAlignment="1">
      <alignment wrapText="1"/>
    </xf>
    <xf numFmtId="193" fontId="47" fillId="0" borderId="10" xfId="0" applyNumberFormat="1" applyFont="1" applyFill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top" wrapText="1"/>
    </xf>
    <xf numFmtId="0" fontId="47" fillId="0" borderId="10" xfId="0" applyFont="1" applyFill="1" applyBorder="1" applyAlignment="1">
      <alignment horizontal="center" vertical="top" wrapText="1"/>
    </xf>
    <xf numFmtId="193" fontId="47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93" fontId="1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92" fontId="1" fillId="0" borderId="10" xfId="60" applyNumberFormat="1" applyFont="1" applyFill="1" applyBorder="1" applyAlignment="1">
      <alignment horizontal="right" vertical="center" wrapText="1"/>
    </xf>
    <xf numFmtId="192" fontId="1" fillId="0" borderId="10" xfId="0" applyNumberFormat="1" applyFont="1" applyFill="1" applyBorder="1" applyAlignment="1">
      <alignment horizontal="right" vertical="center"/>
    </xf>
    <xf numFmtId="192" fontId="2" fillId="0" borderId="10" xfId="60" applyNumberFormat="1" applyFont="1" applyFill="1" applyBorder="1" applyAlignment="1">
      <alignment horizontal="right" vertical="center" wrapText="1"/>
    </xf>
    <xf numFmtId="192" fontId="2" fillId="0" borderId="10" xfId="0" applyNumberFormat="1" applyFont="1" applyFill="1" applyBorder="1" applyAlignment="1">
      <alignment horizontal="right" vertical="center"/>
    </xf>
    <xf numFmtId="192" fontId="2" fillId="33" borderId="10" xfId="60" applyNumberFormat="1" applyFont="1" applyFill="1" applyBorder="1" applyAlignment="1">
      <alignment horizontal="right" vertical="center" wrapText="1"/>
    </xf>
    <xf numFmtId="192" fontId="2" fillId="33" borderId="10" xfId="0" applyNumberFormat="1" applyFont="1" applyFill="1" applyBorder="1" applyAlignment="1">
      <alignment horizontal="right" vertical="center"/>
    </xf>
    <xf numFmtId="192" fontId="2" fillId="0" borderId="10" xfId="0" applyNumberFormat="1" applyFont="1" applyFill="1" applyBorder="1" applyAlignment="1">
      <alignment horizontal="right" vertical="center" wrapText="1"/>
    </xf>
    <xf numFmtId="192" fontId="2" fillId="0" borderId="11" xfId="60" applyNumberFormat="1" applyFont="1" applyFill="1" applyBorder="1" applyAlignment="1">
      <alignment horizontal="right" vertical="center" wrapText="1"/>
    </xf>
    <xf numFmtId="192" fontId="2" fillId="0" borderId="11" xfId="0" applyNumberFormat="1" applyFont="1" applyFill="1" applyBorder="1" applyAlignment="1">
      <alignment horizontal="right" vertical="center"/>
    </xf>
    <xf numFmtId="192" fontId="47" fillId="0" borderId="10" xfId="0" applyNumberFormat="1" applyFont="1" applyFill="1" applyBorder="1" applyAlignment="1">
      <alignment horizontal="right" vertical="center" wrapText="1"/>
    </xf>
    <xf numFmtId="192" fontId="48" fillId="0" borderId="10" xfId="0" applyNumberFormat="1" applyFont="1" applyFill="1" applyBorder="1" applyAlignment="1">
      <alignment horizontal="right" vertical="center" wrapText="1"/>
    </xf>
    <xf numFmtId="192" fontId="48" fillId="0" borderId="10" xfId="0" applyNumberFormat="1" applyFont="1" applyBorder="1" applyAlignment="1">
      <alignment horizontal="right" vertical="center" wrapText="1"/>
    </xf>
    <xf numFmtId="192" fontId="1" fillId="0" borderId="12" xfId="60" applyNumberFormat="1" applyFont="1" applyFill="1" applyBorder="1" applyAlignment="1">
      <alignment horizontal="right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wrapText="1"/>
    </xf>
    <xf numFmtId="192" fontId="3" fillId="0" borderId="0" xfId="0" applyNumberFormat="1" applyFont="1" applyFill="1" applyAlignment="1">
      <alignment vertical="center" wrapText="1"/>
    </xf>
    <xf numFmtId="192" fontId="3" fillId="0" borderId="0" xfId="60" applyNumberFormat="1" applyFont="1" applyFill="1" applyAlignment="1">
      <alignment horizontal="center" vertical="center"/>
    </xf>
    <xf numFmtId="0" fontId="49" fillId="0" borderId="0" xfId="0" applyFont="1" applyAlignment="1">
      <alignment horizontal="justify" wrapText="1"/>
    </xf>
    <xf numFmtId="0" fontId="2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49" fillId="0" borderId="10" xfId="0" applyNumberFormat="1" applyFont="1" applyBorder="1" applyAlignment="1">
      <alignment horizontal="justify" vertical="top" wrapText="1"/>
    </xf>
    <xf numFmtId="49" fontId="49" fillId="0" borderId="10" xfId="0" applyNumberFormat="1" applyFont="1" applyBorder="1" applyAlignment="1">
      <alignment horizontal="justify" vertical="top" wrapText="1"/>
    </xf>
    <xf numFmtId="0" fontId="49" fillId="0" borderId="0" xfId="0" applyFont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87" fontId="2" fillId="0" borderId="10" xfId="6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tabSelected="1" zoomScaleSheetLayoutView="80" zoomScalePageLayoutView="70" workbookViewId="0" topLeftCell="A1">
      <selection activeCell="D19" sqref="D19"/>
    </sheetView>
  </sheetViews>
  <sheetFormatPr defaultColWidth="9.140625" defaultRowHeight="12.75"/>
  <cols>
    <col min="1" max="1" width="31.140625" style="21" customWidth="1"/>
    <col min="2" max="2" width="86.28125" style="13" customWidth="1"/>
    <col min="3" max="3" width="17.28125" style="20" customWidth="1"/>
    <col min="4" max="5" width="17.28125" style="13" customWidth="1"/>
    <col min="6" max="16384" width="9.140625" style="13" customWidth="1"/>
  </cols>
  <sheetData>
    <row r="1" spans="1:5" ht="19.5" customHeight="1">
      <c r="A1" s="68" t="s">
        <v>56</v>
      </c>
      <c r="B1" s="68"/>
      <c r="C1" s="68"/>
      <c r="D1" s="68"/>
      <c r="E1" s="68"/>
    </row>
    <row r="2" spans="1:5" ht="21.75" customHeight="1">
      <c r="A2" s="68" t="s">
        <v>0</v>
      </c>
      <c r="B2" s="68"/>
      <c r="C2" s="68"/>
      <c r="D2" s="68"/>
      <c r="E2" s="68"/>
    </row>
    <row r="3" spans="1:5" ht="21.75" customHeight="1">
      <c r="A3" s="68" t="s">
        <v>62</v>
      </c>
      <c r="B3" s="68"/>
      <c r="C3" s="68"/>
      <c r="D3" s="68"/>
      <c r="E3" s="68"/>
    </row>
    <row r="4" spans="1:5" ht="17.25" customHeight="1">
      <c r="A4" s="68"/>
      <c r="B4" s="68"/>
      <c r="C4" s="68"/>
      <c r="D4" s="11"/>
      <c r="E4" s="11"/>
    </row>
    <row r="5" spans="1:5" ht="60" customHeight="1">
      <c r="A5" s="69" t="s">
        <v>63</v>
      </c>
      <c r="B5" s="69"/>
      <c r="C5" s="69"/>
      <c r="D5" s="69"/>
      <c r="E5" s="69"/>
    </row>
    <row r="6" spans="1:5" ht="17.25" customHeight="1">
      <c r="A6" s="1"/>
      <c r="B6" s="12"/>
      <c r="C6" s="70" t="s">
        <v>13</v>
      </c>
      <c r="D6" s="70"/>
      <c r="E6" s="70"/>
    </row>
    <row r="7" spans="1:5" ht="28.5" customHeight="1">
      <c r="A7" s="63" t="s">
        <v>18</v>
      </c>
      <c r="B7" s="65" t="s">
        <v>1</v>
      </c>
      <c r="C7" s="67" t="s">
        <v>2</v>
      </c>
      <c r="D7" s="67"/>
      <c r="E7" s="67"/>
    </row>
    <row r="8" spans="1:5" ht="30" customHeight="1">
      <c r="A8" s="64"/>
      <c r="B8" s="66"/>
      <c r="C8" s="3" t="s">
        <v>57</v>
      </c>
      <c r="D8" s="2" t="s">
        <v>58</v>
      </c>
      <c r="E8" s="2" t="s">
        <v>64</v>
      </c>
    </row>
    <row r="9" spans="1:5" ht="18">
      <c r="A9" s="33">
        <v>1</v>
      </c>
      <c r="B9" s="33">
        <v>2</v>
      </c>
      <c r="C9" s="34">
        <v>3</v>
      </c>
      <c r="D9" s="35">
        <v>4</v>
      </c>
      <c r="E9" s="35">
        <v>5</v>
      </c>
    </row>
    <row r="10" spans="1:5" s="14" customFormat="1" ht="24" customHeight="1">
      <c r="A10" s="4" t="s">
        <v>3</v>
      </c>
      <c r="B10" s="30" t="s">
        <v>4</v>
      </c>
      <c r="C10" s="36">
        <v>427362</v>
      </c>
      <c r="D10" s="37">
        <v>406997</v>
      </c>
      <c r="E10" s="37">
        <v>417713</v>
      </c>
    </row>
    <row r="11" spans="1:5" s="14" customFormat="1" ht="24" customHeight="1">
      <c r="A11" s="4" t="s">
        <v>5</v>
      </c>
      <c r="B11" s="30" t="s">
        <v>6</v>
      </c>
      <c r="C11" s="36">
        <f>C12+C42+C40+C38</f>
        <v>843707.52392</v>
      </c>
      <c r="D11" s="36">
        <f>D12+D42+D40+D38</f>
        <v>742416.49336</v>
      </c>
      <c r="E11" s="36">
        <f>E12+E42+E40+E38</f>
        <v>699183.18904</v>
      </c>
    </row>
    <row r="12" spans="1:5" s="14" customFormat="1" ht="42" customHeight="1">
      <c r="A12" s="4" t="s">
        <v>7</v>
      </c>
      <c r="B12" s="30" t="s">
        <v>8</v>
      </c>
      <c r="C12" s="36">
        <f>C13+C17+C28+C34</f>
        <v>843707.52392</v>
      </c>
      <c r="D12" s="36">
        <f>D13+D17+D28+D34</f>
        <v>742416.49336</v>
      </c>
      <c r="E12" s="36">
        <f>E13+E17+E28+E34</f>
        <v>699183.18904</v>
      </c>
    </row>
    <row r="13" spans="1:5" s="14" customFormat="1" ht="30.75" customHeight="1">
      <c r="A13" s="4" t="s">
        <v>36</v>
      </c>
      <c r="B13" s="30" t="s">
        <v>15</v>
      </c>
      <c r="C13" s="36">
        <f>C16+C15+C14</f>
        <v>153338.7</v>
      </c>
      <c r="D13" s="36">
        <f>D16+D15+D14</f>
        <v>184564.8</v>
      </c>
      <c r="E13" s="36">
        <f>E16+E15+E14</f>
        <v>183995.40000000002</v>
      </c>
    </row>
    <row r="14" spans="1:5" s="14" customFormat="1" ht="66" customHeight="1">
      <c r="A14" s="6" t="s">
        <v>59</v>
      </c>
      <c r="B14" s="55" t="s">
        <v>69</v>
      </c>
      <c r="C14" s="38">
        <v>20734.2</v>
      </c>
      <c r="D14" s="38">
        <v>0</v>
      </c>
      <c r="E14" s="38">
        <v>0</v>
      </c>
    </row>
    <row r="15" spans="1:5" s="14" customFormat="1" ht="56.25" customHeight="1">
      <c r="A15" s="6" t="s">
        <v>48</v>
      </c>
      <c r="B15" s="56" t="s">
        <v>47</v>
      </c>
      <c r="C15" s="38">
        <v>0</v>
      </c>
      <c r="D15" s="38">
        <v>45995.3</v>
      </c>
      <c r="E15" s="38">
        <v>40133.2</v>
      </c>
    </row>
    <row r="16" spans="1:5" s="15" customFormat="1" ht="66" customHeight="1">
      <c r="A16" s="6" t="s">
        <v>43</v>
      </c>
      <c r="B16" s="57" t="s">
        <v>46</v>
      </c>
      <c r="C16" s="38">
        <v>132604.5</v>
      </c>
      <c r="D16" s="39">
        <v>138569.5</v>
      </c>
      <c r="E16" s="39">
        <v>143862.2</v>
      </c>
    </row>
    <row r="17" spans="1:5" s="14" customFormat="1" ht="36" customHeight="1">
      <c r="A17" s="4" t="s">
        <v>21</v>
      </c>
      <c r="B17" s="30" t="s">
        <v>11</v>
      </c>
      <c r="C17" s="36">
        <f>SUM(C18:C27)</f>
        <v>225355.52824</v>
      </c>
      <c r="D17" s="36">
        <f>SUM(D19:D27)</f>
        <v>87739.08559999999</v>
      </c>
      <c r="E17" s="36">
        <f>SUM(E19:E27)</f>
        <v>27872.953999999998</v>
      </c>
    </row>
    <row r="18" spans="1:5" s="14" customFormat="1" ht="62.25" customHeight="1">
      <c r="A18" s="6" t="s">
        <v>74</v>
      </c>
      <c r="B18" s="62" t="s">
        <v>75</v>
      </c>
      <c r="C18" s="38">
        <v>62204.6</v>
      </c>
      <c r="D18" s="38">
        <v>0</v>
      </c>
      <c r="E18" s="38">
        <v>0</v>
      </c>
    </row>
    <row r="19" spans="1:5" s="15" customFormat="1" ht="138" customHeight="1">
      <c r="A19" s="6" t="s">
        <v>41</v>
      </c>
      <c r="B19" s="60" t="s">
        <v>72</v>
      </c>
      <c r="C19" s="38">
        <v>26427.9</v>
      </c>
      <c r="D19" s="40">
        <v>0</v>
      </c>
      <c r="E19" s="40">
        <v>0</v>
      </c>
    </row>
    <row r="20" spans="1:5" s="15" customFormat="1" ht="111.75" customHeight="1">
      <c r="A20" s="6" t="s">
        <v>28</v>
      </c>
      <c r="B20" s="7" t="s">
        <v>29</v>
      </c>
      <c r="C20" s="39">
        <v>60402.1</v>
      </c>
      <c r="D20" s="41">
        <v>0</v>
      </c>
      <c r="E20" s="39">
        <v>0</v>
      </c>
    </row>
    <row r="21" spans="1:5" s="15" customFormat="1" ht="106.5" customHeight="1">
      <c r="A21" s="6" t="s">
        <v>65</v>
      </c>
      <c r="B21" s="58" t="s">
        <v>67</v>
      </c>
      <c r="C21" s="38">
        <v>2213.69213</v>
      </c>
      <c r="D21" s="41">
        <v>0</v>
      </c>
      <c r="E21" s="39">
        <v>0</v>
      </c>
    </row>
    <row r="22" spans="1:5" s="15" customFormat="1" ht="85.5" customHeight="1">
      <c r="A22" s="6" t="s">
        <v>66</v>
      </c>
      <c r="B22" s="59" t="s">
        <v>68</v>
      </c>
      <c r="C22" s="40">
        <v>6957.2</v>
      </c>
      <c r="D22" s="39">
        <v>0</v>
      </c>
      <c r="E22" s="39">
        <v>0</v>
      </c>
    </row>
    <row r="23" spans="1:5" s="15" customFormat="1" ht="87.75" customHeight="1">
      <c r="A23" s="6" t="s">
        <v>40</v>
      </c>
      <c r="B23" s="7" t="s">
        <v>44</v>
      </c>
      <c r="C23" s="40">
        <v>14278.7</v>
      </c>
      <c r="D23" s="41">
        <v>13956.403</v>
      </c>
      <c r="E23" s="41">
        <v>13559.691</v>
      </c>
    </row>
    <row r="24" spans="1:5" s="15" customFormat="1" ht="51" customHeight="1">
      <c r="A24" s="6" t="s">
        <v>71</v>
      </c>
      <c r="B24" s="60" t="s">
        <v>70</v>
      </c>
      <c r="C24" s="40">
        <v>0</v>
      </c>
      <c r="D24" s="41">
        <v>59469.4196</v>
      </c>
      <c r="E24" s="41">
        <v>0</v>
      </c>
    </row>
    <row r="25" spans="1:5" s="15" customFormat="1" ht="37.5">
      <c r="A25" s="6" t="s">
        <v>32</v>
      </c>
      <c r="B25" s="61" t="s">
        <v>33</v>
      </c>
      <c r="C25" s="40">
        <v>81.5</v>
      </c>
      <c r="D25" s="41">
        <v>0</v>
      </c>
      <c r="E25" s="41">
        <v>0</v>
      </c>
    </row>
    <row r="26" spans="1:5" s="15" customFormat="1" ht="42" customHeight="1">
      <c r="A26" s="6" t="s">
        <v>30</v>
      </c>
      <c r="B26" s="7" t="s">
        <v>31</v>
      </c>
      <c r="C26" s="40">
        <f>1763.15017+1903.78575</f>
        <v>3666.93592</v>
      </c>
      <c r="D26" s="41">
        <v>0</v>
      </c>
      <c r="E26" s="41">
        <v>0</v>
      </c>
    </row>
    <row r="27" spans="1:5" s="15" customFormat="1" ht="39" customHeight="1">
      <c r="A27" s="8" t="s">
        <v>22</v>
      </c>
      <c r="B27" s="57" t="s">
        <v>16</v>
      </c>
      <c r="C27" s="42">
        <f>15498.6412+6255.70099+5863.7+5250.2+1712.5+1502.5+4813.163+3292.795+900+311.5+1473.1+753.2+415.5+130.4+350+600</f>
        <v>49122.90018999999</v>
      </c>
      <c r="D27" s="41">
        <f>5250.2+1502.5+4813.163+229+619.3+753.2+600+130.4+415.5</f>
        <v>14313.262999999999</v>
      </c>
      <c r="E27" s="39">
        <f>5250.2+1502.5+4813.163+600+130.4+415.5+229+619.3+753.2</f>
        <v>14313.262999999999</v>
      </c>
    </row>
    <row r="28" spans="1:5" s="14" customFormat="1" ht="33" customHeight="1">
      <c r="A28" s="4" t="s">
        <v>23</v>
      </c>
      <c r="B28" s="30" t="s">
        <v>17</v>
      </c>
      <c r="C28" s="36">
        <f>C29+C30+C32+C33+C31</f>
        <v>444495.16847</v>
      </c>
      <c r="D28" s="36">
        <f>D29+D30+D32+D33+D31</f>
        <v>451119.05847</v>
      </c>
      <c r="E28" s="36">
        <f>E29+E30+E32+E33+E31</f>
        <v>468321.28575</v>
      </c>
    </row>
    <row r="29" spans="1:5" s="15" customFormat="1" ht="45.75" customHeight="1">
      <c r="A29" s="8" t="s">
        <v>24</v>
      </c>
      <c r="B29" s="57" t="s">
        <v>14</v>
      </c>
      <c r="C29" s="38">
        <f>393965.2+13903+431.6+42.1+230.2+1720.45+8130.5+5310.8</f>
        <v>423733.85</v>
      </c>
      <c r="D29" s="39">
        <f>400321.3+13903+433.9+42.1+230.2+1720.45+8130.5+5348.3</f>
        <v>430129.75</v>
      </c>
      <c r="E29" s="39">
        <f>423086.1+13903+436.3+42.1+230.2+1720.5+8130.5</f>
        <v>447548.69999999995</v>
      </c>
    </row>
    <row r="30" spans="1:5" s="15" customFormat="1" ht="90" customHeight="1">
      <c r="A30" s="9" t="s">
        <v>25</v>
      </c>
      <c r="B30" s="57" t="s">
        <v>20</v>
      </c>
      <c r="C30" s="43">
        <v>3.3</v>
      </c>
      <c r="D30" s="44">
        <v>3.49</v>
      </c>
      <c r="E30" s="39">
        <v>22.63</v>
      </c>
    </row>
    <row r="31" spans="1:5" s="15" customFormat="1" ht="89.25" customHeight="1">
      <c r="A31" s="9" t="s">
        <v>60</v>
      </c>
      <c r="B31" s="7" t="s">
        <v>61</v>
      </c>
      <c r="C31" s="43">
        <v>1722.21847</v>
      </c>
      <c r="D31" s="44">
        <v>1722.21847</v>
      </c>
      <c r="E31" s="39">
        <v>1405.35575</v>
      </c>
    </row>
    <row r="32" spans="1:5" s="15" customFormat="1" ht="149.25" customHeight="1">
      <c r="A32" s="8" t="s">
        <v>49</v>
      </c>
      <c r="B32" s="60" t="s">
        <v>73</v>
      </c>
      <c r="C32" s="43">
        <v>16260.7</v>
      </c>
      <c r="D32" s="44">
        <v>16488.3</v>
      </c>
      <c r="E32" s="39">
        <v>16570.7</v>
      </c>
    </row>
    <row r="33" spans="1:5" s="15" customFormat="1" ht="51" customHeight="1">
      <c r="A33" s="8" t="s">
        <v>42</v>
      </c>
      <c r="B33" s="57" t="s">
        <v>45</v>
      </c>
      <c r="C33" s="38">
        <v>2775.1</v>
      </c>
      <c r="D33" s="39">
        <v>2775.3</v>
      </c>
      <c r="E33" s="39">
        <v>2773.9</v>
      </c>
    </row>
    <row r="34" spans="1:5" s="14" customFormat="1" ht="22.5" customHeight="1">
      <c r="A34" s="4" t="s">
        <v>26</v>
      </c>
      <c r="B34" s="32" t="s">
        <v>12</v>
      </c>
      <c r="C34" s="36">
        <f>C35+C37+C36</f>
        <v>20518.12721</v>
      </c>
      <c r="D34" s="36">
        <f>D35+D37+D36</f>
        <v>18993.54929</v>
      </c>
      <c r="E34" s="36">
        <f>E35+E37+E36</f>
        <v>18993.54929</v>
      </c>
    </row>
    <row r="35" spans="1:5" s="15" customFormat="1" ht="88.5" customHeight="1">
      <c r="A35" s="6" t="s">
        <v>27</v>
      </c>
      <c r="B35" s="31" t="s">
        <v>9</v>
      </c>
      <c r="C35" s="38">
        <v>20518.12721</v>
      </c>
      <c r="D35" s="38">
        <v>18993.54929</v>
      </c>
      <c r="E35" s="38">
        <v>18993.54929</v>
      </c>
    </row>
    <row r="36" spans="1:5" s="15" customFormat="1" ht="18.75" hidden="1">
      <c r="A36" s="51"/>
      <c r="B36" s="52"/>
      <c r="C36" s="38"/>
      <c r="D36" s="38"/>
      <c r="E36" s="38"/>
    </row>
    <row r="37" spans="1:5" s="15" customFormat="1" ht="42" customHeight="1" hidden="1">
      <c r="A37" s="6" t="s">
        <v>34</v>
      </c>
      <c r="B37" s="7" t="s">
        <v>35</v>
      </c>
      <c r="C37" s="42">
        <v>0</v>
      </c>
      <c r="D37" s="42">
        <v>0</v>
      </c>
      <c r="E37" s="42">
        <v>0</v>
      </c>
    </row>
    <row r="38" spans="1:5" s="15" customFormat="1" ht="37.5" hidden="1">
      <c r="A38" s="22" t="s">
        <v>52</v>
      </c>
      <c r="B38" s="23" t="s">
        <v>55</v>
      </c>
      <c r="C38" s="45">
        <f>C39</f>
        <v>0</v>
      </c>
      <c r="D38" s="45">
        <f>D39</f>
        <v>0</v>
      </c>
      <c r="E38" s="45">
        <f>E39</f>
        <v>0</v>
      </c>
    </row>
    <row r="39" spans="1:5" s="15" customFormat="1" ht="37.5" hidden="1">
      <c r="A39" s="24" t="s">
        <v>53</v>
      </c>
      <c r="B39" s="25" t="s">
        <v>54</v>
      </c>
      <c r="C39" s="46"/>
      <c r="D39" s="46"/>
      <c r="E39" s="46"/>
    </row>
    <row r="40" spans="1:5" s="14" customFormat="1" ht="30" customHeight="1" hidden="1">
      <c r="A40" s="22" t="s">
        <v>38</v>
      </c>
      <c r="B40" s="26" t="s">
        <v>39</v>
      </c>
      <c r="C40" s="45">
        <f>C41</f>
        <v>0</v>
      </c>
      <c r="D40" s="45">
        <f>D41</f>
        <v>0</v>
      </c>
      <c r="E40" s="45">
        <f>E41</f>
        <v>0</v>
      </c>
    </row>
    <row r="41" spans="1:5" s="15" customFormat="1" ht="43.5" customHeight="1" hidden="1">
      <c r="A41" s="24" t="s">
        <v>50</v>
      </c>
      <c r="B41" s="27" t="s">
        <v>51</v>
      </c>
      <c r="C41" s="46"/>
      <c r="D41" s="46"/>
      <c r="E41" s="46"/>
    </row>
    <row r="42" spans="1:5" s="14" customFormat="1" ht="18.75" hidden="1">
      <c r="A42" s="28" t="s">
        <v>37</v>
      </c>
      <c r="B42" s="29" t="s">
        <v>19</v>
      </c>
      <c r="C42" s="45">
        <f>C43</f>
        <v>0</v>
      </c>
      <c r="D42" s="45">
        <f>D43</f>
        <v>0</v>
      </c>
      <c r="E42" s="45">
        <f>E43</f>
        <v>0</v>
      </c>
    </row>
    <row r="43" spans="1:5" s="15" customFormat="1" ht="37.5" customHeight="1" hidden="1">
      <c r="A43" s="49"/>
      <c r="B43" s="50"/>
      <c r="C43" s="46"/>
      <c r="D43" s="47"/>
      <c r="E43" s="47"/>
    </row>
    <row r="44" spans="1:5" s="14" customFormat="1" ht="37.5" customHeight="1">
      <c r="A44" s="10" t="s">
        <v>10</v>
      </c>
      <c r="B44" s="5"/>
      <c r="C44" s="48">
        <f>C10+C11</f>
        <v>1271069.52392</v>
      </c>
      <c r="D44" s="36">
        <f>D10+D11</f>
        <v>1149413.49336</v>
      </c>
      <c r="E44" s="36">
        <f>E10+E11</f>
        <v>1116896.18904</v>
      </c>
    </row>
    <row r="45" spans="1:3" s="15" customFormat="1" ht="18.75">
      <c r="A45" s="16"/>
      <c r="B45" s="17"/>
      <c r="C45" s="18"/>
    </row>
    <row r="46" spans="1:4" s="15" customFormat="1" ht="18">
      <c r="A46" s="19"/>
      <c r="C46" s="54"/>
      <c r="D46" s="53"/>
    </row>
    <row r="47" spans="1:3" s="15" customFormat="1" ht="18">
      <c r="A47" s="19"/>
      <c r="C47" s="20"/>
    </row>
    <row r="48" spans="1:5" s="15" customFormat="1" ht="14.25" customHeight="1">
      <c r="A48" s="19"/>
      <c r="C48" s="54"/>
      <c r="D48" s="54"/>
      <c r="E48" s="54"/>
    </row>
    <row r="49" spans="1:3" s="15" customFormat="1" ht="15" customHeight="1">
      <c r="A49" s="19"/>
      <c r="C49" s="20"/>
    </row>
    <row r="50" spans="1:3" s="15" customFormat="1" ht="18">
      <c r="A50" s="19"/>
      <c r="C50" s="20"/>
    </row>
  </sheetData>
  <sheetProtection/>
  <mergeCells count="9">
    <mergeCell ref="A7:A8"/>
    <mergeCell ref="B7:B8"/>
    <mergeCell ref="C7:E7"/>
    <mergeCell ref="A1:E1"/>
    <mergeCell ref="A2:E2"/>
    <mergeCell ref="A3:E3"/>
    <mergeCell ref="A5:E5"/>
    <mergeCell ref="C6:E6"/>
    <mergeCell ref="A4:C4"/>
  </mergeCells>
  <printOptions/>
  <pageMargins left="1.1811023622047245" right="0.31496062992125984" top="0.2362204724409449" bottom="0.1968503937007874" header="0.2362204724409449" footer="0.5118110236220472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DF-8-004</cp:lastModifiedBy>
  <cp:lastPrinted>2023-11-13T08:28:29Z</cp:lastPrinted>
  <dcterms:created xsi:type="dcterms:W3CDTF">1996-10-08T23:32:33Z</dcterms:created>
  <dcterms:modified xsi:type="dcterms:W3CDTF">2023-11-13T08:29:16Z</dcterms:modified>
  <cp:category/>
  <cp:version/>
  <cp:contentType/>
  <cp:contentStatus/>
</cp:coreProperties>
</file>