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РАЗДЕЛ, ПОДРАЗДЕЛ 2024-25-26" sheetId="2" r:id="rId1"/>
  </sheets>
  <calcPr calcId="124519" iterate="1"/>
</workbook>
</file>

<file path=xl/calcChain.xml><?xml version="1.0" encoding="utf-8"?>
<calcChain xmlns="http://schemas.openxmlformats.org/spreadsheetml/2006/main">
  <c r="G77" i="2"/>
  <c r="H77"/>
  <c r="F77"/>
  <c r="G39"/>
  <c r="H39"/>
  <c r="F39"/>
  <c r="G59"/>
  <c r="H59"/>
  <c r="F59"/>
  <c r="H11"/>
  <c r="G49"/>
  <c r="G26"/>
  <c r="H26"/>
  <c r="G69"/>
  <c r="G76" s="1"/>
  <c r="H69"/>
  <c r="H76" s="1"/>
  <c r="F69"/>
  <c r="F22"/>
  <c r="F36"/>
  <c r="F64"/>
  <c r="G29"/>
  <c r="G67"/>
  <c r="G75" s="1"/>
  <c r="G64"/>
  <c r="G55"/>
  <c r="G52"/>
  <c r="G47"/>
  <c r="G41"/>
  <c r="G22"/>
  <c r="G19"/>
  <c r="G11"/>
  <c r="G36"/>
  <c r="H19"/>
  <c r="F19"/>
  <c r="H64"/>
  <c r="H55"/>
  <c r="F55"/>
  <c r="H52"/>
  <c r="F52"/>
  <c r="H47"/>
  <c r="H41"/>
  <c r="F41"/>
  <c r="H36"/>
  <c r="H29"/>
  <c r="H22"/>
  <c r="F11"/>
  <c r="F26"/>
  <c r="F49"/>
  <c r="H67"/>
  <c r="H75" s="1"/>
  <c r="F67"/>
  <c r="F75" s="1"/>
  <c r="H71" l="1"/>
  <c r="G71"/>
  <c r="G73" s="1"/>
  <c r="G74"/>
  <c r="F29"/>
  <c r="F76"/>
  <c r="F74" s="1"/>
  <c r="F47"/>
  <c r="H49"/>
  <c r="H74"/>
  <c r="F71" l="1"/>
  <c r="F73" s="1"/>
  <c r="H73"/>
</calcChain>
</file>

<file path=xl/sharedStrings.xml><?xml version="1.0" encoding="utf-8"?>
<sst xmlns="http://schemas.openxmlformats.org/spreadsheetml/2006/main" count="82" uniqueCount="76">
  <si>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</si>
  <si>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</si>
  <si>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</si>
  <si>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</si>
  <si>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</si>
  <si>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</si>
  <si>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</si>
  <si>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</si>
  <si>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</si>
  <si>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</si>
  <si>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</si>
  <si>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</si>
  <si>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</si>
  <si>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</si>
  <si>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</si>
  <si>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</si>
  <si>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</si>
  <si>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</si>
  <si>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</si>
  <si>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</si>
  <si>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</si>
  <si>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</si>
  <si>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</si>
  <si>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</si>
  <si>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</si>
  <si>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</si>
  <si>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</si>
  <si>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</si>
  <si>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</si>
  <si>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</si>
  <si>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</si>
  <si>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</si>
  <si>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</si>
  <si>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</si>
  <si>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</si>
  <si>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</si>
  <si>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</si>
  <si>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</si>
  <si>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</si>
  <si>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</si>
  <si>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</si>
  <si>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</si>
  <si>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</si>
  <si>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</si>
  <si>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</si>
  <si>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</si>
  <si>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</si>
  <si>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</si>
  <si>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</si>
  <si>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</si>
  <si>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</si>
  <si>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</si>
  <si>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</si>
  <si>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</si>
  <si>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</si>
  <si>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</si>
  <si>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</si>
  <si>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</si>
  <si>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</si>
  <si>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</si>
  <si>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</si>
  <si>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</si>
  <si>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</si>
  <si>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</si>
  <si>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</si>
  <si>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</si>
  <si>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</si>
  <si>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</si>
  <si>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</si>
  <si>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>2024 год</t>
  </si>
  <si>
    <t>Приложение 3</t>
  </si>
  <si>
    <t>2025 год</t>
  </si>
  <si>
    <t xml:space="preserve"> к решению Представительного Собрания «О  районном бюджете  на 2024 год и плановый период 2025 и 2026 годов»</t>
  </si>
  <si>
    <t>Спорт высших достижений</t>
  </si>
  <si>
    <t>2026 год</t>
  </si>
  <si>
    <t>РАСХОДОВ БЮДЖЕТОВ НА 2024 ГОД И ПЛАНОВЫЙ ПЕРИОД 2025 И 2026 ГОДОВ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</si>
</sst>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81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12" fillId="0" borderId="0" xfId="1" applyFont="1" applyFill="1" applyProtection="1">
      <protection hidden="1"/>
    </xf>
    <xf numFmtId="0" fontId="6" fillId="0" borderId="0" xfId="1" applyFont="1"/>
    <xf numFmtId="0" fontId="10" fillId="0" borderId="0" xfId="1" applyFont="1" applyFill="1" applyProtection="1">
      <protection hidden="1"/>
    </xf>
    <xf numFmtId="0" fontId="13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vertical="center"/>
      <protection hidden="1"/>
    </xf>
    <xf numFmtId="165" fontId="7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3" xfId="1" applyNumberFormat="1" applyFont="1" applyFill="1" applyBorder="1" applyAlignment="1" applyProtection="1">
      <alignment horizontal="center" vertical="center"/>
      <protection hidden="1"/>
    </xf>
    <xf numFmtId="49" fontId="9" fillId="0" borderId="3" xfId="2" applyNumberFormat="1" applyFont="1" applyFill="1" applyBorder="1" applyAlignment="1">
      <alignment horizontal="center" vertical="center" wrapText="1"/>
    </xf>
    <xf numFmtId="167" fontId="9" fillId="0" borderId="3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Fill="1" applyBorder="1" applyAlignment="1" applyProtection="1">
      <alignment vertical="center"/>
      <protection hidden="1"/>
    </xf>
    <xf numFmtId="0" fontId="10" fillId="0" borderId="3" xfId="1" applyFont="1" applyFill="1" applyBorder="1" applyAlignment="1" applyProtection="1">
      <alignment vertical="center"/>
      <protection hidden="1"/>
    </xf>
    <xf numFmtId="0" fontId="12" fillId="0" borderId="3" xfId="1" applyFont="1" applyFill="1" applyBorder="1" applyAlignment="1" applyProtection="1">
      <alignment vertical="center"/>
      <protection hidden="1"/>
    </xf>
    <xf numFmtId="0" fontId="1" fillId="0" borderId="3" xfId="1" applyBorder="1" applyAlignment="1">
      <alignment vertical="center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4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2" borderId="5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2" xfId="3" applyNumberFormat="1" applyFont="1" applyFill="1" applyBorder="1" applyAlignment="1" applyProtection="1">
      <alignment horizontal="right" vertical="center" wrapText="1"/>
      <protection hidden="1"/>
    </xf>
    <xf numFmtId="167" fontId="9" fillId="0" borderId="3" xfId="2" applyNumberFormat="1" applyFont="1" applyFill="1" applyBorder="1" applyAlignment="1">
      <alignment horizontal="right" vertical="center"/>
    </xf>
    <xf numFmtId="167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9" fillId="2" borderId="3" xfId="2" applyNumberFormat="1" applyFont="1" applyFill="1" applyBorder="1" applyAlignment="1">
      <alignment horizontal="right" vertical="center" wrapText="1"/>
    </xf>
    <xf numFmtId="167" fontId="9" fillId="0" borderId="3" xfId="1" applyNumberFormat="1" applyFont="1" applyFill="1" applyBorder="1" applyAlignment="1" applyProtection="1">
      <alignment horizontal="right" vertical="center"/>
      <protection hidden="1"/>
    </xf>
    <xf numFmtId="167" fontId="5" fillId="0" borderId="3" xfId="1" applyNumberFormat="1" applyFont="1" applyFill="1" applyBorder="1" applyAlignment="1" applyProtection="1">
      <alignment horizontal="right" vertical="center"/>
      <protection hidden="1"/>
    </xf>
    <xf numFmtId="167" fontId="7" fillId="0" borderId="3" xfId="1" applyNumberFormat="1" applyFont="1" applyFill="1" applyBorder="1" applyAlignment="1" applyProtection="1">
      <alignment horizontal="right" vertical="center"/>
      <protection hidden="1"/>
    </xf>
    <xf numFmtId="167" fontId="10" fillId="0" borderId="3" xfId="1" applyNumberFormat="1" applyFont="1" applyFill="1" applyBorder="1" applyAlignment="1" applyProtection="1">
      <alignment horizontal="right" vertical="center"/>
      <protection hidden="1"/>
    </xf>
    <xf numFmtId="0" fontId="5" fillId="2" borderId="3" xfId="1" applyNumberFormat="1" applyFont="1" applyFill="1" applyBorder="1" applyAlignment="1" applyProtection="1">
      <alignment horizontal="right" vertical="center"/>
      <protection hidden="1"/>
    </xf>
    <xf numFmtId="167" fontId="14" fillId="0" borderId="3" xfId="1" applyNumberFormat="1" applyFont="1" applyBorder="1" applyAlignment="1">
      <alignment horizontal="right" vertical="center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9" fillId="2" borderId="5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/>
      <protection hidden="1"/>
    </xf>
    <xf numFmtId="0" fontId="10" fillId="0" borderId="2" xfId="1" applyFont="1" applyFill="1" applyBorder="1" applyAlignment="1" applyProtection="1">
      <alignment horizontal="left" vertical="center"/>
      <protection hidden="1"/>
    </xf>
    <xf numFmtId="0" fontId="10" fillId="0" borderId="1" xfId="1" applyFont="1" applyFill="1" applyBorder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Border="1" applyAlignment="1" applyProtection="1">
      <alignment horizontal="right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tabSelected="1" workbookViewId="0">
      <selection activeCell="H7" sqref="H7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17"/>
      <c r="F1" s="17"/>
      <c r="G1" s="17"/>
      <c r="H1" s="17"/>
    </row>
    <row r="2" spans="1:8" s="14" customFormat="1">
      <c r="H2" s="15" t="s">
        <v>70</v>
      </c>
    </row>
    <row r="3" spans="1:8" ht="49.5" customHeight="1">
      <c r="A3" s="4"/>
      <c r="B3" s="3"/>
      <c r="C3" s="3"/>
      <c r="D3" s="20"/>
      <c r="E3" s="20"/>
      <c r="F3" s="74" t="s">
        <v>72</v>
      </c>
      <c r="G3" s="74"/>
      <c r="H3" s="74"/>
    </row>
    <row r="4" spans="1:8" ht="13.15" customHeight="1">
      <c r="A4" s="2"/>
      <c r="B4" s="2"/>
      <c r="C4" s="2"/>
      <c r="D4" s="75"/>
      <c r="E4" s="75"/>
      <c r="F4" s="75"/>
      <c r="G4" s="75"/>
      <c r="H4" s="75"/>
    </row>
    <row r="5" spans="1:8" ht="14.25" customHeight="1">
      <c r="A5" s="68" t="s">
        <v>49</v>
      </c>
      <c r="B5" s="68"/>
      <c r="C5" s="68"/>
      <c r="D5" s="68"/>
      <c r="E5" s="68"/>
      <c r="F5" s="68"/>
      <c r="G5" s="68"/>
      <c r="H5" s="68"/>
    </row>
    <row r="6" spans="1:8" ht="13.5" customHeight="1">
      <c r="A6" s="68" t="s">
        <v>75</v>
      </c>
      <c r="B6" s="68"/>
      <c r="C6" s="68"/>
      <c r="D6" s="68"/>
      <c r="E6" s="68"/>
      <c r="F6" s="68"/>
      <c r="G6" s="68"/>
      <c r="H6" s="68"/>
    </row>
    <row r="7" spans="1:8" ht="14.25" customHeight="1">
      <c r="A7" s="6"/>
      <c r="B7" s="6"/>
      <c r="C7" s="6"/>
      <c r="D7" s="6"/>
      <c r="E7" s="6"/>
      <c r="F7" s="6"/>
      <c r="G7" s="6"/>
      <c r="H7" s="80" t="s">
        <v>50</v>
      </c>
    </row>
    <row r="8" spans="1:8" s="5" customFormat="1" ht="23.65" customHeight="1">
      <c r="A8" s="6"/>
      <c r="B8" s="79" t="s">
        <v>48</v>
      </c>
      <c r="C8" s="79"/>
      <c r="D8" s="79" t="s">
        <v>47</v>
      </c>
      <c r="E8" s="79" t="s">
        <v>46</v>
      </c>
      <c r="F8" s="76" t="s">
        <v>45</v>
      </c>
      <c r="G8" s="77"/>
      <c r="H8" s="78"/>
    </row>
    <row r="9" spans="1:8" ht="23.65" customHeight="1">
      <c r="A9" s="6"/>
      <c r="B9" s="79"/>
      <c r="C9" s="79"/>
      <c r="D9" s="79"/>
      <c r="E9" s="79"/>
      <c r="F9" s="16" t="s">
        <v>69</v>
      </c>
      <c r="G9" s="16" t="s">
        <v>71</v>
      </c>
      <c r="H9" s="16" t="s">
        <v>74</v>
      </c>
    </row>
    <row r="10" spans="1:8" ht="20.45" customHeight="1">
      <c r="A10" s="6"/>
      <c r="B10" s="58">
        <v>1</v>
      </c>
      <c r="C10" s="58"/>
      <c r="D10" s="7">
        <v>2</v>
      </c>
      <c r="E10" s="7">
        <v>3</v>
      </c>
      <c r="F10" s="7">
        <v>4</v>
      </c>
      <c r="G10" s="7">
        <v>5</v>
      </c>
      <c r="H10" s="7">
        <v>6</v>
      </c>
    </row>
    <row r="11" spans="1:8" ht="22.5" customHeight="1">
      <c r="A11" s="8"/>
      <c r="B11" s="57" t="s">
        <v>44</v>
      </c>
      <c r="C11" s="57"/>
      <c r="D11" s="24">
        <v>1</v>
      </c>
      <c r="E11" s="24">
        <v>0</v>
      </c>
      <c r="F11" s="34">
        <f>F12+F13+F14+F15+F16+F17+F18</f>
        <v>89804</v>
      </c>
      <c r="G11" s="34">
        <f>G12+G13+G14+G15+G16+G17+G18</f>
        <v>91106.7</v>
      </c>
      <c r="H11" s="34">
        <f>H12+H13+H14+H15+H16+H17+H18</f>
        <v>91126.799999999988</v>
      </c>
    </row>
    <row r="12" spans="1:8" ht="48.6" customHeight="1">
      <c r="A12" s="8"/>
      <c r="B12" s="56" t="s">
        <v>43</v>
      </c>
      <c r="C12" s="56"/>
      <c r="D12" s="25">
        <v>1</v>
      </c>
      <c r="E12" s="25">
        <v>2</v>
      </c>
      <c r="F12" s="35">
        <v>2708.3</v>
      </c>
      <c r="G12" s="35">
        <v>2708.3</v>
      </c>
      <c r="H12" s="35">
        <v>2708.3</v>
      </c>
    </row>
    <row r="13" spans="1:8" ht="57.75" customHeight="1">
      <c r="A13" s="8"/>
      <c r="B13" s="56" t="s">
        <v>42</v>
      </c>
      <c r="C13" s="56"/>
      <c r="D13" s="25">
        <v>1</v>
      </c>
      <c r="E13" s="25">
        <v>3</v>
      </c>
      <c r="F13" s="35">
        <v>2855.8</v>
      </c>
      <c r="G13" s="35">
        <v>2855.8</v>
      </c>
      <c r="H13" s="35">
        <v>2855.8</v>
      </c>
    </row>
    <row r="14" spans="1:8" ht="64.150000000000006" customHeight="1">
      <c r="A14" s="8"/>
      <c r="B14" s="56" t="s">
        <v>41</v>
      </c>
      <c r="C14" s="56"/>
      <c r="D14" s="25">
        <v>1</v>
      </c>
      <c r="E14" s="25">
        <v>4</v>
      </c>
      <c r="F14" s="35">
        <v>39140</v>
      </c>
      <c r="G14" s="35">
        <v>39142.5</v>
      </c>
      <c r="H14" s="35">
        <v>39143.5</v>
      </c>
    </row>
    <row r="15" spans="1:8" ht="31.35" customHeight="1">
      <c r="A15" s="8"/>
      <c r="B15" s="56" t="s">
        <v>40</v>
      </c>
      <c r="C15" s="56"/>
      <c r="D15" s="25">
        <v>1</v>
      </c>
      <c r="E15" s="25">
        <v>5</v>
      </c>
      <c r="F15" s="35">
        <v>3.3</v>
      </c>
      <c r="G15" s="35">
        <v>3.5</v>
      </c>
      <c r="H15" s="35">
        <v>22.6</v>
      </c>
    </row>
    <row r="16" spans="1:8" ht="47.85" customHeight="1">
      <c r="A16" s="8"/>
      <c r="B16" s="56" t="s">
        <v>39</v>
      </c>
      <c r="C16" s="56"/>
      <c r="D16" s="25">
        <v>1</v>
      </c>
      <c r="E16" s="25">
        <v>6</v>
      </c>
      <c r="F16" s="35">
        <v>9406.1</v>
      </c>
      <c r="G16" s="35">
        <v>9406.1</v>
      </c>
      <c r="H16" s="35">
        <v>9406.1</v>
      </c>
    </row>
    <row r="17" spans="1:12" ht="18.600000000000001" customHeight="1">
      <c r="A17" s="8"/>
      <c r="B17" s="56" t="s">
        <v>38</v>
      </c>
      <c r="C17" s="56"/>
      <c r="D17" s="25">
        <v>1</v>
      </c>
      <c r="E17" s="25">
        <v>11</v>
      </c>
      <c r="F17" s="35">
        <v>5000</v>
      </c>
      <c r="G17" s="35">
        <v>5000</v>
      </c>
      <c r="H17" s="35">
        <v>5000</v>
      </c>
    </row>
    <row r="18" spans="1:12" ht="21.4" customHeight="1">
      <c r="A18" s="8"/>
      <c r="B18" s="56" t="s">
        <v>37</v>
      </c>
      <c r="C18" s="56"/>
      <c r="D18" s="25">
        <v>1</v>
      </c>
      <c r="E18" s="25">
        <v>13</v>
      </c>
      <c r="F18" s="36">
        <v>30690.5</v>
      </c>
      <c r="G18" s="36">
        <v>31990.5</v>
      </c>
      <c r="H18" s="36">
        <v>31990.5</v>
      </c>
    </row>
    <row r="19" spans="1:12" ht="32.25" customHeight="1">
      <c r="A19" s="8"/>
      <c r="B19" s="57" t="s">
        <v>36</v>
      </c>
      <c r="C19" s="57"/>
      <c r="D19" s="24">
        <v>3</v>
      </c>
      <c r="E19" s="24">
        <v>0</v>
      </c>
      <c r="F19" s="34">
        <f>F21+F20</f>
        <v>7699.5</v>
      </c>
      <c r="G19" s="34">
        <f t="shared" ref="G19" si="0">G21+G20</f>
        <v>8916.5</v>
      </c>
      <c r="H19" s="34">
        <f t="shared" ref="H19" si="1">H21+H20</f>
        <v>6381.2000000000007</v>
      </c>
    </row>
    <row r="20" spans="1:12" s="5" customFormat="1" ht="38.450000000000003" customHeight="1">
      <c r="A20" s="8"/>
      <c r="B20" s="69" t="s">
        <v>66</v>
      </c>
      <c r="C20" s="70"/>
      <c r="D20" s="25">
        <v>3</v>
      </c>
      <c r="E20" s="25">
        <v>10</v>
      </c>
      <c r="F20" s="35">
        <v>4841.1000000000004</v>
      </c>
      <c r="G20" s="35">
        <v>4841.1000000000004</v>
      </c>
      <c r="H20" s="35">
        <v>4841.1000000000004</v>
      </c>
      <c r="I20" s="18"/>
      <c r="J20" s="18"/>
      <c r="K20" s="18"/>
      <c r="L20" s="19"/>
    </row>
    <row r="21" spans="1:12" ht="32.85" customHeight="1">
      <c r="A21" s="8"/>
      <c r="B21" s="56" t="s">
        <v>35</v>
      </c>
      <c r="C21" s="56"/>
      <c r="D21" s="25">
        <v>3</v>
      </c>
      <c r="E21" s="25">
        <v>14</v>
      </c>
      <c r="F21" s="35">
        <v>2858.4</v>
      </c>
      <c r="G21" s="35">
        <v>4075.4</v>
      </c>
      <c r="H21" s="35">
        <v>1540.1</v>
      </c>
    </row>
    <row r="22" spans="1:12" ht="30.6" customHeight="1">
      <c r="A22" s="8"/>
      <c r="B22" s="57" t="s">
        <v>34</v>
      </c>
      <c r="C22" s="57"/>
      <c r="D22" s="24">
        <v>4</v>
      </c>
      <c r="E22" s="24">
        <v>0</v>
      </c>
      <c r="F22" s="34">
        <f>F23+F24+F25+F28</f>
        <v>67538.600000000006</v>
      </c>
      <c r="G22" s="34">
        <f t="shared" ref="G22" si="2">G23+G24+G25+G28</f>
        <v>125582.7</v>
      </c>
      <c r="H22" s="34">
        <f t="shared" ref="H22" si="3">H23+H24+H25+H28</f>
        <v>66113.3</v>
      </c>
    </row>
    <row r="23" spans="1:12" ht="15" customHeight="1">
      <c r="A23" s="8"/>
      <c r="B23" s="56" t="s">
        <v>33</v>
      </c>
      <c r="C23" s="56"/>
      <c r="D23" s="25">
        <v>4</v>
      </c>
      <c r="E23" s="25">
        <v>5</v>
      </c>
      <c r="F23" s="35">
        <v>2120</v>
      </c>
      <c r="G23" s="35">
        <v>2120</v>
      </c>
      <c r="H23" s="35">
        <v>2120</v>
      </c>
    </row>
    <row r="24" spans="1:12" ht="21.75" customHeight="1">
      <c r="A24" s="8"/>
      <c r="B24" s="56" t="s">
        <v>32</v>
      </c>
      <c r="C24" s="56"/>
      <c r="D24" s="25">
        <v>4</v>
      </c>
      <c r="E24" s="25">
        <v>8</v>
      </c>
      <c r="F24" s="35">
        <v>4962</v>
      </c>
      <c r="G24" s="35">
        <v>4962</v>
      </c>
      <c r="H24" s="35">
        <v>4962</v>
      </c>
    </row>
    <row r="25" spans="1:12" ht="21.4" customHeight="1">
      <c r="A25" s="8"/>
      <c r="B25" s="56" t="s">
        <v>31</v>
      </c>
      <c r="C25" s="56"/>
      <c r="D25" s="25">
        <v>4</v>
      </c>
      <c r="E25" s="25">
        <v>9</v>
      </c>
      <c r="F25" s="35">
        <v>52913.8</v>
      </c>
      <c r="G25" s="35">
        <v>112383.2</v>
      </c>
      <c r="H25" s="35">
        <v>52913.8</v>
      </c>
    </row>
    <row r="26" spans="1:12" s="5" customFormat="1" ht="29.25" customHeight="1">
      <c r="A26" s="8"/>
      <c r="B26" s="72" t="s">
        <v>64</v>
      </c>
      <c r="C26" s="73"/>
      <c r="D26" s="25"/>
      <c r="E26" s="25"/>
      <c r="F26" s="37">
        <f>F27</f>
        <v>806</v>
      </c>
      <c r="G26" s="37">
        <f t="shared" ref="G26" si="4">G27</f>
        <v>806</v>
      </c>
      <c r="H26" s="37">
        <f t="shared" ref="H26" si="5">H27</f>
        <v>806</v>
      </c>
    </row>
    <row r="27" spans="1:12" s="5" customFormat="1" ht="39.950000000000003" customHeight="1">
      <c r="A27" s="8"/>
      <c r="B27" s="72" t="s">
        <v>55</v>
      </c>
      <c r="C27" s="73"/>
      <c r="D27" s="25"/>
      <c r="E27" s="25"/>
      <c r="F27" s="37">
        <v>806</v>
      </c>
      <c r="G27" s="37">
        <v>806</v>
      </c>
      <c r="H27" s="37">
        <v>806</v>
      </c>
    </row>
    <row r="28" spans="1:12" ht="20.65" customHeight="1">
      <c r="A28" s="8"/>
      <c r="B28" s="56" t="s">
        <v>30</v>
      </c>
      <c r="C28" s="56"/>
      <c r="D28" s="25">
        <v>4</v>
      </c>
      <c r="E28" s="25">
        <v>12</v>
      </c>
      <c r="F28" s="38">
        <v>7542.8</v>
      </c>
      <c r="G28" s="38">
        <v>6117.5</v>
      </c>
      <c r="H28" s="38">
        <v>6117.5</v>
      </c>
    </row>
    <row r="29" spans="1:12" ht="20.65" customHeight="1">
      <c r="A29" s="8"/>
      <c r="B29" s="57" t="s">
        <v>29</v>
      </c>
      <c r="C29" s="57"/>
      <c r="D29" s="24">
        <v>5</v>
      </c>
      <c r="E29" s="24">
        <v>0</v>
      </c>
      <c r="F29" s="39">
        <f>F30+F31+F34+F35</f>
        <v>140043.70000000001</v>
      </c>
      <c r="G29" s="39">
        <f>G30+G31+G34+G35</f>
        <v>34273.5</v>
      </c>
      <c r="H29" s="39">
        <f>H30+H31+H34+H35</f>
        <v>38273.5</v>
      </c>
    </row>
    <row r="30" spans="1:12" ht="22.15" customHeight="1">
      <c r="A30" s="8"/>
      <c r="B30" s="56" t="s">
        <v>28</v>
      </c>
      <c r="C30" s="56"/>
      <c r="D30" s="25">
        <v>5</v>
      </c>
      <c r="E30" s="25">
        <v>1</v>
      </c>
      <c r="F30" s="38">
        <v>102532.6</v>
      </c>
      <c r="G30" s="38">
        <v>15700</v>
      </c>
      <c r="H30" s="38">
        <v>15700</v>
      </c>
    </row>
    <row r="31" spans="1:12" ht="20.65" customHeight="1">
      <c r="A31" s="8"/>
      <c r="B31" s="56" t="s">
        <v>27</v>
      </c>
      <c r="C31" s="56"/>
      <c r="D31" s="25">
        <v>5</v>
      </c>
      <c r="E31" s="25">
        <v>2</v>
      </c>
      <c r="F31" s="38">
        <v>21313.4</v>
      </c>
      <c r="G31" s="38">
        <v>13823</v>
      </c>
      <c r="H31" s="38">
        <v>17823</v>
      </c>
    </row>
    <row r="32" spans="1:12" s="5" customFormat="1" ht="26.25" customHeight="1">
      <c r="A32" s="8"/>
      <c r="B32" s="59" t="s">
        <v>63</v>
      </c>
      <c r="C32" s="60"/>
      <c r="D32" s="25"/>
      <c r="E32" s="25"/>
      <c r="F32" s="40">
        <v>2</v>
      </c>
      <c r="G32" s="40">
        <v>2</v>
      </c>
      <c r="H32" s="40">
        <v>2</v>
      </c>
    </row>
    <row r="33" spans="1:8" s="5" customFormat="1" ht="35.25" customHeight="1">
      <c r="A33" s="8"/>
      <c r="B33" s="59" t="s">
        <v>55</v>
      </c>
      <c r="C33" s="60"/>
      <c r="D33" s="25"/>
      <c r="E33" s="25"/>
      <c r="F33" s="40">
        <v>2</v>
      </c>
      <c r="G33" s="40">
        <v>2</v>
      </c>
      <c r="H33" s="40">
        <v>2</v>
      </c>
    </row>
    <row r="34" spans="1:8" ht="24.95" customHeight="1">
      <c r="A34" s="8"/>
      <c r="B34" s="56" t="s">
        <v>26</v>
      </c>
      <c r="C34" s="56"/>
      <c r="D34" s="25">
        <v>5</v>
      </c>
      <c r="E34" s="25">
        <v>3</v>
      </c>
      <c r="F34" s="35">
        <v>11257.5</v>
      </c>
      <c r="G34" s="35">
        <v>0</v>
      </c>
      <c r="H34" s="35">
        <v>0</v>
      </c>
    </row>
    <row r="35" spans="1:8" ht="28.5" customHeight="1">
      <c r="A35" s="8"/>
      <c r="B35" s="56" t="s">
        <v>25</v>
      </c>
      <c r="C35" s="56"/>
      <c r="D35" s="25">
        <v>5</v>
      </c>
      <c r="E35" s="25">
        <v>5</v>
      </c>
      <c r="F35" s="35">
        <v>4940.2</v>
      </c>
      <c r="G35" s="35">
        <v>4750.5</v>
      </c>
      <c r="H35" s="35">
        <v>4750.5</v>
      </c>
    </row>
    <row r="36" spans="1:8" ht="20.100000000000001" customHeight="1">
      <c r="A36" s="8"/>
      <c r="B36" s="57" t="s">
        <v>24</v>
      </c>
      <c r="C36" s="57"/>
      <c r="D36" s="24">
        <v>6</v>
      </c>
      <c r="E36" s="24">
        <v>0</v>
      </c>
      <c r="F36" s="34">
        <f>F38+F37</f>
        <v>7421.7</v>
      </c>
      <c r="G36" s="34">
        <f>G38+G37</f>
        <v>2992.1</v>
      </c>
      <c r="H36" s="34">
        <f t="shared" ref="H36" si="6">H38</f>
        <v>8892.1</v>
      </c>
    </row>
    <row r="37" spans="1:8" s="5" customFormat="1" ht="36.4" customHeight="1">
      <c r="A37" s="8"/>
      <c r="B37" s="71" t="s">
        <v>68</v>
      </c>
      <c r="C37" s="70"/>
      <c r="D37" s="25">
        <v>6</v>
      </c>
      <c r="E37" s="25">
        <v>2</v>
      </c>
      <c r="F37" s="35">
        <v>3394.6</v>
      </c>
      <c r="G37" s="35">
        <v>0</v>
      </c>
      <c r="H37" s="35">
        <v>0</v>
      </c>
    </row>
    <row r="38" spans="1:8" ht="31.35" customHeight="1">
      <c r="A38" s="8"/>
      <c r="B38" s="56" t="s">
        <v>23</v>
      </c>
      <c r="C38" s="56"/>
      <c r="D38" s="25">
        <v>6</v>
      </c>
      <c r="E38" s="25">
        <v>3</v>
      </c>
      <c r="F38" s="35">
        <v>4027.1</v>
      </c>
      <c r="G38" s="35">
        <v>2992.1</v>
      </c>
      <c r="H38" s="35">
        <v>8892.1</v>
      </c>
    </row>
    <row r="39" spans="1:8" s="5" customFormat="1" ht="29.25" customHeight="1">
      <c r="A39" s="8"/>
      <c r="B39" s="59" t="s">
        <v>63</v>
      </c>
      <c r="C39" s="60"/>
      <c r="D39" s="25"/>
      <c r="E39" s="25"/>
      <c r="F39" s="55">
        <f>F40</f>
        <v>2413.5</v>
      </c>
      <c r="G39" s="55">
        <f t="shared" ref="G39:H39" si="7">G40</f>
        <v>2413.5</v>
      </c>
      <c r="H39" s="55">
        <f t="shared" si="7"/>
        <v>2413.5</v>
      </c>
    </row>
    <row r="40" spans="1:8" s="5" customFormat="1" ht="34.5" customHeight="1">
      <c r="A40" s="8"/>
      <c r="B40" s="59" t="s">
        <v>55</v>
      </c>
      <c r="C40" s="60"/>
      <c r="D40" s="25"/>
      <c r="E40" s="25"/>
      <c r="F40" s="55">
        <v>2413.5</v>
      </c>
      <c r="G40" s="55">
        <v>2413.5</v>
      </c>
      <c r="H40" s="55">
        <v>2413.5</v>
      </c>
    </row>
    <row r="41" spans="1:8" ht="15" customHeight="1">
      <c r="A41" s="8"/>
      <c r="B41" s="57" t="s">
        <v>22</v>
      </c>
      <c r="C41" s="57"/>
      <c r="D41" s="24">
        <v>7</v>
      </c>
      <c r="E41" s="24">
        <v>0</v>
      </c>
      <c r="F41" s="41">
        <f>F42+F43+F44+F45+F46</f>
        <v>700127.5</v>
      </c>
      <c r="G41" s="41">
        <f t="shared" ref="G41" si="8">G42+G43+G44+G45+G46</f>
        <v>704835.4</v>
      </c>
      <c r="H41" s="41">
        <f t="shared" ref="H41" si="9">H42+H43+H44+H45+H46</f>
        <v>703816.6</v>
      </c>
    </row>
    <row r="42" spans="1:8" ht="17.100000000000001" customHeight="1">
      <c r="A42" s="8"/>
      <c r="B42" s="56" t="s">
        <v>21</v>
      </c>
      <c r="C42" s="56"/>
      <c r="D42" s="25">
        <v>7</v>
      </c>
      <c r="E42" s="25">
        <v>1</v>
      </c>
      <c r="F42" s="35">
        <v>171767.5</v>
      </c>
      <c r="G42" s="35">
        <v>179361</v>
      </c>
      <c r="H42" s="35">
        <v>183559.7</v>
      </c>
    </row>
    <row r="43" spans="1:8" ht="20.100000000000001" customHeight="1">
      <c r="A43" s="8"/>
      <c r="B43" s="56" t="s">
        <v>20</v>
      </c>
      <c r="C43" s="56"/>
      <c r="D43" s="25">
        <v>7</v>
      </c>
      <c r="E43" s="25">
        <v>2</v>
      </c>
      <c r="F43" s="42">
        <v>388408.4</v>
      </c>
      <c r="G43" s="35">
        <v>385770.8</v>
      </c>
      <c r="H43" s="35">
        <v>379021.8</v>
      </c>
    </row>
    <row r="44" spans="1:8" ht="20.100000000000001" customHeight="1">
      <c r="A44" s="8"/>
      <c r="B44" s="56" t="s">
        <v>19</v>
      </c>
      <c r="C44" s="56"/>
      <c r="D44" s="25">
        <v>7</v>
      </c>
      <c r="E44" s="25">
        <v>3</v>
      </c>
      <c r="F44" s="35">
        <v>50061.599999999999</v>
      </c>
      <c r="G44" s="35">
        <v>50000.6</v>
      </c>
      <c r="H44" s="35">
        <v>50000.6</v>
      </c>
    </row>
    <row r="45" spans="1:8" ht="23.65" customHeight="1">
      <c r="A45" s="8"/>
      <c r="B45" s="56" t="s">
        <v>18</v>
      </c>
      <c r="C45" s="56"/>
      <c r="D45" s="25">
        <v>7</v>
      </c>
      <c r="E45" s="25">
        <v>7</v>
      </c>
      <c r="F45" s="35">
        <v>4544.8</v>
      </c>
      <c r="G45" s="35">
        <v>4544.8</v>
      </c>
      <c r="H45" s="35">
        <v>4894.8</v>
      </c>
    </row>
    <row r="46" spans="1:8" ht="24.95" customHeight="1">
      <c r="A46" s="8"/>
      <c r="B46" s="56" t="s">
        <v>17</v>
      </c>
      <c r="C46" s="56"/>
      <c r="D46" s="25">
        <v>7</v>
      </c>
      <c r="E46" s="25">
        <v>9</v>
      </c>
      <c r="F46" s="35">
        <v>85345.2</v>
      </c>
      <c r="G46" s="35">
        <v>85158.2</v>
      </c>
      <c r="H46" s="35">
        <v>86339.7</v>
      </c>
    </row>
    <row r="47" spans="1:8" ht="20.65" customHeight="1">
      <c r="A47" s="8"/>
      <c r="B47" s="57" t="s">
        <v>16</v>
      </c>
      <c r="C47" s="57"/>
      <c r="D47" s="24">
        <v>8</v>
      </c>
      <c r="E47" s="24">
        <v>0</v>
      </c>
      <c r="F47" s="34">
        <f>F48+F51</f>
        <v>104326</v>
      </c>
      <c r="G47" s="34">
        <f t="shared" ref="G47" si="10">G48+G51</f>
        <v>81573</v>
      </c>
      <c r="H47" s="34">
        <f t="shared" ref="H47" si="11">H48+H51</f>
        <v>85134.7</v>
      </c>
    </row>
    <row r="48" spans="1:8" ht="15" customHeight="1">
      <c r="A48" s="8"/>
      <c r="B48" s="56" t="s">
        <v>15</v>
      </c>
      <c r="C48" s="56"/>
      <c r="D48" s="25">
        <v>8</v>
      </c>
      <c r="E48" s="25">
        <v>1</v>
      </c>
      <c r="F48" s="42">
        <v>91665</v>
      </c>
      <c r="G48" s="35">
        <v>68912</v>
      </c>
      <c r="H48" s="35">
        <v>72473.7</v>
      </c>
    </row>
    <row r="49" spans="1:8" s="5" customFormat="1" ht="31.35" customHeight="1">
      <c r="A49" s="8"/>
      <c r="B49" s="59" t="s">
        <v>63</v>
      </c>
      <c r="C49" s="60"/>
      <c r="D49" s="26"/>
      <c r="E49" s="27"/>
      <c r="F49" s="43">
        <f>F50</f>
        <v>2708.9</v>
      </c>
      <c r="G49" s="43">
        <f>G50</f>
        <v>2858.1</v>
      </c>
      <c r="H49" s="43">
        <f t="shared" ref="H49" si="12">H50</f>
        <v>3004.7</v>
      </c>
    </row>
    <row r="50" spans="1:8" s="5" customFormat="1" ht="38.450000000000003" customHeight="1">
      <c r="A50" s="8"/>
      <c r="B50" s="59" t="s">
        <v>55</v>
      </c>
      <c r="C50" s="60"/>
      <c r="D50" s="26"/>
      <c r="E50" s="27"/>
      <c r="F50" s="43">
        <v>2708.9</v>
      </c>
      <c r="G50" s="43">
        <v>2858.1</v>
      </c>
      <c r="H50" s="43">
        <v>3004.7</v>
      </c>
    </row>
    <row r="51" spans="1:8" ht="19.5" customHeight="1">
      <c r="A51" s="8"/>
      <c r="B51" s="56" t="s">
        <v>14</v>
      </c>
      <c r="C51" s="56"/>
      <c r="D51" s="25">
        <v>8</v>
      </c>
      <c r="E51" s="25">
        <v>4</v>
      </c>
      <c r="F51" s="35">
        <v>12661</v>
      </c>
      <c r="G51" s="35">
        <v>12661</v>
      </c>
      <c r="H51" s="35">
        <v>12661</v>
      </c>
    </row>
    <row r="52" spans="1:8" ht="17.850000000000001" customHeight="1">
      <c r="A52" s="8"/>
      <c r="B52" s="57" t="s">
        <v>13</v>
      </c>
      <c r="C52" s="57"/>
      <c r="D52" s="24">
        <v>9</v>
      </c>
      <c r="E52" s="24">
        <v>0</v>
      </c>
      <c r="F52" s="34">
        <f>F53+F54</f>
        <v>952.2</v>
      </c>
      <c r="G52" s="34">
        <f t="shared" ref="G52" si="13">G53+G54</f>
        <v>952.2</v>
      </c>
      <c r="H52" s="34">
        <f t="shared" ref="H52" si="14">H53+H54</f>
        <v>952.2</v>
      </c>
    </row>
    <row r="53" spans="1:8" ht="20.65" customHeight="1">
      <c r="A53" s="8"/>
      <c r="B53" s="56" t="s">
        <v>12</v>
      </c>
      <c r="C53" s="56"/>
      <c r="D53" s="25">
        <v>9</v>
      </c>
      <c r="E53" s="25">
        <v>7</v>
      </c>
      <c r="F53" s="35">
        <v>230.2</v>
      </c>
      <c r="G53" s="35">
        <v>230.2</v>
      </c>
      <c r="H53" s="35">
        <v>230.2</v>
      </c>
    </row>
    <row r="54" spans="1:8" ht="24.95" customHeight="1">
      <c r="A54" s="8"/>
      <c r="B54" s="56" t="s">
        <v>11</v>
      </c>
      <c r="C54" s="56"/>
      <c r="D54" s="25">
        <v>9</v>
      </c>
      <c r="E54" s="25">
        <v>9</v>
      </c>
      <c r="F54" s="35">
        <v>722</v>
      </c>
      <c r="G54" s="35">
        <v>722</v>
      </c>
      <c r="H54" s="35">
        <v>722</v>
      </c>
    </row>
    <row r="55" spans="1:8" ht="15" customHeight="1">
      <c r="A55" s="8"/>
      <c r="B55" s="57" t="s">
        <v>10</v>
      </c>
      <c r="C55" s="57"/>
      <c r="D55" s="24">
        <v>10</v>
      </c>
      <c r="E55" s="24">
        <v>0</v>
      </c>
      <c r="F55" s="34">
        <f>F56+F57+F58</f>
        <v>5718.4</v>
      </c>
      <c r="G55" s="34">
        <f t="shared" ref="G55" si="15">G56+G57+G58</f>
        <v>5718.4</v>
      </c>
      <c r="H55" s="34">
        <f t="shared" ref="H55" si="16">H56+H57+H58</f>
        <v>5718.4</v>
      </c>
    </row>
    <row r="56" spans="1:8" ht="18.600000000000001" customHeight="1">
      <c r="A56" s="8"/>
      <c r="B56" s="56" t="s">
        <v>9</v>
      </c>
      <c r="C56" s="56"/>
      <c r="D56" s="25">
        <v>10</v>
      </c>
      <c r="E56" s="25">
        <v>1</v>
      </c>
      <c r="F56" s="35">
        <v>1871.9</v>
      </c>
      <c r="G56" s="35">
        <v>1871.9</v>
      </c>
      <c r="H56" s="35">
        <v>1871.9</v>
      </c>
    </row>
    <row r="57" spans="1:8" ht="20.100000000000001" customHeight="1">
      <c r="A57" s="8"/>
      <c r="B57" s="56" t="s">
        <v>8</v>
      </c>
      <c r="C57" s="56"/>
      <c r="D57" s="25">
        <v>10</v>
      </c>
      <c r="E57" s="25">
        <v>3</v>
      </c>
      <c r="F57" s="35">
        <v>3846.5</v>
      </c>
      <c r="G57" s="35">
        <v>3846.5</v>
      </c>
      <c r="H57" s="35">
        <v>3846.5</v>
      </c>
    </row>
    <row r="58" spans="1:8" ht="18.600000000000001" customHeight="1">
      <c r="A58" s="8"/>
      <c r="B58" s="56" t="s">
        <v>7</v>
      </c>
      <c r="C58" s="56"/>
      <c r="D58" s="25">
        <v>10</v>
      </c>
      <c r="E58" s="25">
        <v>4</v>
      </c>
      <c r="F58" s="35">
        <v>0</v>
      </c>
      <c r="G58" s="35">
        <v>0</v>
      </c>
      <c r="H58" s="35">
        <v>0</v>
      </c>
    </row>
    <row r="59" spans="1:8" ht="22.15" customHeight="1">
      <c r="A59" s="8"/>
      <c r="B59" s="57" t="s">
        <v>6</v>
      </c>
      <c r="C59" s="57"/>
      <c r="D59" s="24">
        <v>11</v>
      </c>
      <c r="E59" s="24">
        <v>0</v>
      </c>
      <c r="F59" s="34">
        <f>F60+F61+F63+F62</f>
        <v>84417.4</v>
      </c>
      <c r="G59" s="34">
        <f t="shared" ref="G59:H59" si="17">G60+G61+G63+G62</f>
        <v>14810.7</v>
      </c>
      <c r="H59" s="34">
        <f t="shared" si="17"/>
        <v>14810.7</v>
      </c>
    </row>
    <row r="60" spans="1:8" ht="15.75" customHeight="1">
      <c r="A60" s="8"/>
      <c r="B60" s="56" t="s">
        <v>5</v>
      </c>
      <c r="C60" s="56"/>
      <c r="D60" s="25">
        <v>11</v>
      </c>
      <c r="E60" s="25">
        <v>1</v>
      </c>
      <c r="F60" s="35">
        <v>13999.2</v>
      </c>
      <c r="G60" s="35">
        <v>13999.2</v>
      </c>
      <c r="H60" s="35">
        <v>13999.2</v>
      </c>
    </row>
    <row r="61" spans="1:8" ht="21.4" customHeight="1">
      <c r="A61" s="8"/>
      <c r="B61" s="56" t="s">
        <v>4</v>
      </c>
      <c r="C61" s="56"/>
      <c r="D61" s="25">
        <v>11</v>
      </c>
      <c r="E61" s="25">
        <v>2</v>
      </c>
      <c r="F61" s="35">
        <v>1388.9</v>
      </c>
      <c r="G61" s="35">
        <v>666.6</v>
      </c>
      <c r="H61" s="35">
        <v>666.6</v>
      </c>
    </row>
    <row r="62" spans="1:8" s="5" customFormat="1" ht="21.4" customHeight="1">
      <c r="A62" s="8"/>
      <c r="B62" s="54" t="s">
        <v>73</v>
      </c>
      <c r="C62" s="53"/>
      <c r="D62" s="25">
        <v>11</v>
      </c>
      <c r="E62" s="25">
        <v>3</v>
      </c>
      <c r="F62" s="35">
        <v>144.9</v>
      </c>
      <c r="G62" s="35">
        <v>144.9</v>
      </c>
      <c r="H62" s="35">
        <v>144.9</v>
      </c>
    </row>
    <row r="63" spans="1:8" s="5" customFormat="1" ht="24.95" customHeight="1">
      <c r="A63" s="8"/>
      <c r="B63" s="62" t="s">
        <v>60</v>
      </c>
      <c r="C63" s="63"/>
      <c r="D63" s="28" t="s">
        <v>61</v>
      </c>
      <c r="E63" s="28" t="s">
        <v>62</v>
      </c>
      <c r="F63" s="35">
        <v>68884.399999999994</v>
      </c>
      <c r="G63" s="35">
        <v>0</v>
      </c>
      <c r="H63" s="35">
        <v>0</v>
      </c>
    </row>
    <row r="64" spans="1:8" ht="63.4" customHeight="1">
      <c r="A64" s="8"/>
      <c r="B64" s="57" t="s">
        <v>3</v>
      </c>
      <c r="C64" s="57"/>
      <c r="D64" s="24">
        <v>14</v>
      </c>
      <c r="E64" s="24">
        <v>0</v>
      </c>
      <c r="F64" s="34">
        <f>F65+F68</f>
        <v>63020.5</v>
      </c>
      <c r="G64" s="34">
        <f t="shared" ref="G64" si="18">G65+G68</f>
        <v>63863.3</v>
      </c>
      <c r="H64" s="34">
        <f t="shared" ref="H64" si="19">H65+H68</f>
        <v>65591.3</v>
      </c>
    </row>
    <row r="65" spans="1:8" ht="42.2" customHeight="1">
      <c r="A65" s="8"/>
      <c r="B65" s="56" t="s">
        <v>2</v>
      </c>
      <c r="C65" s="56"/>
      <c r="D65" s="25">
        <v>14</v>
      </c>
      <c r="E65" s="25">
        <v>1</v>
      </c>
      <c r="F65" s="35">
        <v>41649.699999999997</v>
      </c>
      <c r="G65" s="35">
        <v>37120.300000000003</v>
      </c>
      <c r="H65" s="35">
        <v>34888.400000000001</v>
      </c>
    </row>
    <row r="66" spans="1:8" s="5" customFormat="1" ht="35.65" customHeight="1">
      <c r="A66" s="8"/>
      <c r="B66" s="59" t="s">
        <v>65</v>
      </c>
      <c r="C66" s="60"/>
      <c r="D66" s="25"/>
      <c r="E66" s="25"/>
      <c r="F66" s="44"/>
      <c r="G66" s="45"/>
      <c r="H66" s="45"/>
    </row>
    <row r="67" spans="1:8" s="5" customFormat="1" ht="42.2" customHeight="1">
      <c r="A67" s="8"/>
      <c r="B67" s="59" t="s">
        <v>56</v>
      </c>
      <c r="C67" s="60"/>
      <c r="D67" s="25"/>
      <c r="E67" s="25"/>
      <c r="F67" s="46">
        <f>F65</f>
        <v>41649.699999999997</v>
      </c>
      <c r="G67" s="46">
        <f>G65</f>
        <v>37120.300000000003</v>
      </c>
      <c r="H67" s="46">
        <f>H65</f>
        <v>34888.400000000001</v>
      </c>
    </row>
    <row r="68" spans="1:8" ht="23.65" customHeight="1">
      <c r="A68" s="8"/>
      <c r="B68" s="56" t="s">
        <v>1</v>
      </c>
      <c r="C68" s="56"/>
      <c r="D68" s="25">
        <v>14</v>
      </c>
      <c r="E68" s="25">
        <v>2</v>
      </c>
      <c r="F68" s="35">
        <v>21370.799999999999</v>
      </c>
      <c r="G68" s="35">
        <v>26743</v>
      </c>
      <c r="H68" s="35">
        <v>30702.9</v>
      </c>
    </row>
    <row r="69" spans="1:8" ht="34.9" customHeight="1">
      <c r="A69" s="9"/>
      <c r="B69" s="59" t="s">
        <v>63</v>
      </c>
      <c r="C69" s="60"/>
      <c r="D69" s="29"/>
      <c r="E69" s="29"/>
      <c r="F69" s="47">
        <f>F68</f>
        <v>21370.799999999999</v>
      </c>
      <c r="G69" s="47">
        <f t="shared" ref="G69:H69" si="20">G68</f>
        <v>26743</v>
      </c>
      <c r="H69" s="47">
        <f t="shared" si="20"/>
        <v>30702.9</v>
      </c>
    </row>
    <row r="70" spans="1:8" s="5" customFormat="1" ht="17.850000000000001" hidden="1" customHeight="1">
      <c r="A70" s="9"/>
      <c r="B70" s="22"/>
      <c r="C70" s="23"/>
      <c r="D70" s="29"/>
      <c r="E70" s="29"/>
      <c r="F70" s="48"/>
      <c r="G70" s="44"/>
      <c r="H70" s="44"/>
    </row>
    <row r="71" spans="1:8" ht="23.65" customHeight="1">
      <c r="A71" s="6"/>
      <c r="B71" s="64" t="s">
        <v>52</v>
      </c>
      <c r="C71" s="65"/>
      <c r="D71" s="29"/>
      <c r="E71" s="30"/>
      <c r="F71" s="49">
        <f>F11+F19+F22+F29+F36+F41+F47+F52+F55+F59+F64</f>
        <v>1271069.4999999998</v>
      </c>
      <c r="G71" s="49">
        <f>G11+G19+G22+G29+G36+G41+G47+G52+G55+G59+G64</f>
        <v>1134624.4999999998</v>
      </c>
      <c r="H71" s="49">
        <f>H11+H19+H22+H29+H36+H41+H47+H52+H55+H59+H64</f>
        <v>1086810.7999999998</v>
      </c>
    </row>
    <row r="72" spans="1:8" s="13" customFormat="1" ht="23.65" customHeight="1">
      <c r="A72" s="12"/>
      <c r="B72" s="66" t="s">
        <v>51</v>
      </c>
      <c r="C72" s="67"/>
      <c r="D72" s="31"/>
      <c r="E72" s="31"/>
      <c r="F72" s="50"/>
      <c r="G72" s="51">
        <v>14789</v>
      </c>
      <c r="H72" s="51">
        <v>30085.4</v>
      </c>
    </row>
    <row r="73" spans="1:8" ht="24.2" customHeight="1">
      <c r="A73" s="9"/>
      <c r="B73" s="64" t="s">
        <v>53</v>
      </c>
      <c r="C73" s="65"/>
      <c r="D73" s="29"/>
      <c r="E73" s="29"/>
      <c r="F73" s="49">
        <f>F71</f>
        <v>1271069.4999999998</v>
      </c>
      <c r="G73" s="49">
        <f>G71+G72</f>
        <v>1149413.4999999998</v>
      </c>
      <c r="H73" s="49">
        <f>H71+H72</f>
        <v>1116896.1999999997</v>
      </c>
    </row>
    <row r="74" spans="1:8" s="11" customFormat="1" ht="19.5" customHeight="1">
      <c r="A74" s="10" t="s">
        <v>0</v>
      </c>
      <c r="B74" s="61" t="s">
        <v>54</v>
      </c>
      <c r="C74" s="61"/>
      <c r="D74" s="32"/>
      <c r="E74" s="32"/>
      <c r="F74" s="47">
        <f>F75+F76+F77</f>
        <v>68950.899999999994</v>
      </c>
      <c r="G74" s="47">
        <f t="shared" ref="G74" si="21">G75+G76+G77</f>
        <v>69942.900000000009</v>
      </c>
      <c r="H74" s="47">
        <f t="shared" ref="H74" si="22">H75+H76+H77</f>
        <v>71817.5</v>
      </c>
    </row>
    <row r="75" spans="1:8" ht="32.1" customHeight="1">
      <c r="B75" s="61" t="s">
        <v>57</v>
      </c>
      <c r="C75" s="61"/>
      <c r="D75" s="33"/>
      <c r="E75" s="33"/>
      <c r="F75" s="52">
        <f>F67</f>
        <v>41649.699999999997</v>
      </c>
      <c r="G75" s="52">
        <f t="shared" ref="G75" si="23">G67</f>
        <v>37120.300000000003</v>
      </c>
      <c r="H75" s="52">
        <f t="shared" ref="H75" si="24">H67</f>
        <v>34888.400000000001</v>
      </c>
    </row>
    <row r="76" spans="1:8" ht="53.45" customHeight="1">
      <c r="B76" s="61" t="s">
        <v>58</v>
      </c>
      <c r="C76" s="61"/>
      <c r="D76" s="33"/>
      <c r="E76" s="33"/>
      <c r="F76" s="52">
        <f>F69</f>
        <v>21370.799999999999</v>
      </c>
      <c r="G76" s="52">
        <f t="shared" ref="G76" si="25">G69</f>
        <v>26743</v>
      </c>
      <c r="H76" s="52">
        <f t="shared" ref="H76" si="26">H69</f>
        <v>30702.9</v>
      </c>
    </row>
    <row r="77" spans="1:8" ht="34.9" customHeight="1">
      <c r="B77" s="61" t="s">
        <v>59</v>
      </c>
      <c r="C77" s="61"/>
      <c r="D77" s="33"/>
      <c r="E77" s="33"/>
      <c r="F77" s="52">
        <f>F26+F32+F39+F49</f>
        <v>5930.4</v>
      </c>
      <c r="G77" s="52">
        <f t="shared" ref="G77:H77" si="27">G26+G32+G39+G49</f>
        <v>6079.6</v>
      </c>
      <c r="H77" s="52">
        <f t="shared" si="27"/>
        <v>6226.2</v>
      </c>
    </row>
    <row r="78" spans="1:8">
      <c r="F78" s="21"/>
      <c r="G78" s="21"/>
      <c r="H78" s="21" t="s">
        <v>67</v>
      </c>
    </row>
    <row r="79" spans="1:8">
      <c r="F79" s="21"/>
      <c r="G79" s="21"/>
      <c r="H79" s="21"/>
    </row>
    <row r="80" spans="1:8">
      <c r="F80" s="21"/>
      <c r="G80" s="21"/>
      <c r="H80" s="21"/>
    </row>
    <row r="81" spans="6:8">
      <c r="F81" s="21"/>
      <c r="G81" s="21"/>
      <c r="H81" s="21"/>
    </row>
    <row r="82" spans="6:8">
      <c r="F82" s="21"/>
      <c r="G82" s="21"/>
      <c r="H82" s="21"/>
    </row>
    <row r="83" spans="6:8">
      <c r="F83" s="21"/>
      <c r="G83" s="21"/>
      <c r="H83" s="21"/>
    </row>
    <row r="84" spans="6:8">
      <c r="F84" s="21"/>
      <c r="G84" s="21"/>
      <c r="H84" s="21"/>
    </row>
    <row r="85" spans="6:8">
      <c r="F85" s="21"/>
      <c r="G85" s="21"/>
      <c r="H85" s="21"/>
    </row>
    <row r="86" spans="6:8">
      <c r="F86" s="21"/>
      <c r="G86" s="21"/>
      <c r="H86" s="21"/>
    </row>
    <row r="87" spans="6:8">
      <c r="F87" s="21"/>
      <c r="G87" s="21"/>
      <c r="H87" s="21"/>
    </row>
    <row r="105" ht="5.25" customHeight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84" ht="0.75" customHeight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</sheetData>
  <mergeCells count="74">
    <mergeCell ref="F3:H3"/>
    <mergeCell ref="B26:C26"/>
    <mergeCell ref="D4:H4"/>
    <mergeCell ref="B17:C17"/>
    <mergeCell ref="B18:C18"/>
    <mergeCell ref="F8:H8"/>
    <mergeCell ref="D8:D9"/>
    <mergeCell ref="E8:E9"/>
    <mergeCell ref="B8:C9"/>
    <mergeCell ref="B25:C25"/>
    <mergeCell ref="B19:C19"/>
    <mergeCell ref="B49:C49"/>
    <mergeCell ref="B22:C22"/>
    <mergeCell ref="B24:C24"/>
    <mergeCell ref="A5:H5"/>
    <mergeCell ref="A6:H6"/>
    <mergeCell ref="B16:C16"/>
    <mergeCell ref="B20:C20"/>
    <mergeCell ref="B37:C37"/>
    <mergeCell ref="B27:C27"/>
    <mergeCell ref="B36:C36"/>
    <mergeCell ref="B48:C48"/>
    <mergeCell ref="B41:C41"/>
    <mergeCell ref="B47:C47"/>
    <mergeCell ref="B42:C42"/>
    <mergeCell ref="B43:C43"/>
    <mergeCell ref="B44:C44"/>
    <mergeCell ref="B45:C45"/>
    <mergeCell ref="B46:C46"/>
    <mergeCell ref="B34:C34"/>
    <mergeCell ref="B31:C31"/>
    <mergeCell ref="B38:C38"/>
    <mergeCell ref="B32:C32"/>
    <mergeCell ref="B33:C33"/>
    <mergeCell ref="B39:C39"/>
    <mergeCell ref="B40:C40"/>
    <mergeCell ref="B51:C51"/>
    <mergeCell ref="B53:C53"/>
    <mergeCell ref="B77:C77"/>
    <mergeCell ref="B63:C63"/>
    <mergeCell ref="B71:C71"/>
    <mergeCell ref="B72:C72"/>
    <mergeCell ref="B73:C73"/>
    <mergeCell ref="B66:C66"/>
    <mergeCell ref="B67:C67"/>
    <mergeCell ref="B69:C69"/>
    <mergeCell ref="B68:C68"/>
    <mergeCell ref="B65:C65"/>
    <mergeCell ref="B64:C64"/>
    <mergeCell ref="B74:C74"/>
    <mergeCell ref="B75:C75"/>
    <mergeCell ref="B54:C54"/>
    <mergeCell ref="B76:C76"/>
    <mergeCell ref="B57:C57"/>
    <mergeCell ref="B58:C58"/>
    <mergeCell ref="B60:C60"/>
    <mergeCell ref="B59:C59"/>
    <mergeCell ref="B61:C61"/>
    <mergeCell ref="B56:C56"/>
    <mergeCell ref="B52:C52"/>
    <mergeCell ref="B10:C10"/>
    <mergeCell ref="B11:C11"/>
    <mergeCell ref="B29:C29"/>
    <mergeCell ref="B12:C12"/>
    <mergeCell ref="B13:C13"/>
    <mergeCell ref="B14:C14"/>
    <mergeCell ref="B15:C15"/>
    <mergeCell ref="B23:C23"/>
    <mergeCell ref="B21:C21"/>
    <mergeCell ref="B35:C35"/>
    <mergeCell ref="B28:C28"/>
    <mergeCell ref="B30:C30"/>
    <mergeCell ref="B55:C55"/>
    <mergeCell ref="B50:C50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2024-25-26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DF-8-004</cp:lastModifiedBy>
  <cp:lastPrinted>2023-11-08T08:15:53Z</cp:lastPrinted>
  <dcterms:created xsi:type="dcterms:W3CDTF">2019-11-13T13:56:28Z</dcterms:created>
  <dcterms:modified xsi:type="dcterms:W3CDTF">2023-11-13T08:20:17Z</dcterms:modified>
</cp:coreProperties>
</file>