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5600" windowHeight="10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6" i="1"/>
  <c r="I6"/>
  <c r="I7"/>
  <c r="I8"/>
  <c r="I9"/>
  <c r="I10"/>
  <c r="I11"/>
  <c r="I12"/>
  <c r="I13"/>
  <c r="I14"/>
  <c r="I5"/>
  <c r="H15"/>
  <c r="H6"/>
  <c r="H7"/>
  <c r="H8"/>
  <c r="H9"/>
  <c r="H10"/>
  <c r="H11"/>
  <c r="H12"/>
  <c r="H13"/>
  <c r="H14"/>
  <c r="H5"/>
  <c r="M7"/>
  <c r="K7"/>
  <c r="K6"/>
  <c r="C16" l="1"/>
  <c r="M16" l="1"/>
  <c r="K16"/>
  <c r="G16"/>
  <c r="E16"/>
  <c r="I16" s="1"/>
</calcChain>
</file>

<file path=xl/sharedStrings.xml><?xml version="1.0" encoding="utf-8"?>
<sst xmlns="http://schemas.openxmlformats.org/spreadsheetml/2006/main" count="70" uniqueCount="38">
  <si>
    <t>тыс. руб.</t>
  </si>
  <si>
    <t>№</t>
  </si>
  <si>
    <t>Наименование муниципальной программы</t>
  </si>
  <si>
    <t>ИТОГО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</si>
  <si>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</si>
  <si>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</si>
  <si>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</si>
  <si>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</si>
  <si>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</si>
  <si>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"Экономическое развитие Вытегорского муниципального района на 2021-2025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</si>
  <si>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</si>
  <si>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Муниципальная программа "Управление  муниципальными финансами Вытегорского муниципального района на 2021-2025 годы"</t>
  </si>
  <si>
    <t>Муниципальная программа "Совершенствование муниципального управления в Вытегорском муниципальном районе на 2021-2025 годы"</t>
  </si>
  <si>
    <t>Муниципальная программа "Комплексное развитие сельских территорий Вытегорского муниципального района Вологодской области на 2022-2025 годы"</t>
  </si>
  <si>
    <t xml:space="preserve"> </t>
  </si>
  <si>
    <t>плановый период 2025 года</t>
  </si>
  <si>
    <t>2022 год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</si>
  <si>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</si>
  <si>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2023 год</t>
  </si>
  <si>
    <t xml:space="preserve"> 2024 год </t>
  </si>
  <si>
    <t>Отчет 2022 года и ожидаемое исполнение 2023 года</t>
  </si>
  <si>
    <t xml:space="preserve">Проект бюджета на 2024 год </t>
  </si>
  <si>
    <t>плановый период 2026 года</t>
  </si>
  <si>
    <t>Отношение  2024 года,
 к 2022 году, 
%</t>
  </si>
  <si>
    <t>Отношение  2024 года,
 к 2023 году, 
%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</si>
  <si>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</si>
  <si>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</si>
  <si>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Муниципальная программа "Развитие образования  Вытегорского муниципального района на 2026-2030 годы"</t>
  </si>
  <si>
    <t>Муниципальная программа "Совершенствование социальной политики в Вытегорском муниципальном районе на 2026-2030 годы"</t>
  </si>
  <si>
    <t>Муниципальная программа "Формирование комфортной среды проживания на территории Вытегорского муниципального района на 2026-2030 годы"</t>
  </si>
  <si>
    <t>Муниципальная программа "Комплексная безопасность жизнедеятельности населения Вытегорского муниципального района на 2026-2030 годы"</t>
  </si>
  <si>
    <t>Муниципальная программа "Охрана окружающей среды, воспроизводство и рациональное использование природных ресурсов на  2026-2030 годы"</t>
  </si>
  <si>
    <t>униципальная программа "Экономическое развитие Вытегорского муниципального района на 2026-2030 годы"</t>
  </si>
  <si>
    <t>Муниципальная программа "Сохранение и развитие кадрового потенциала отрасли здравоохранения Вытегорского муниципального района на 2026-2030 годы"</t>
  </si>
  <si>
    <t>Муниципальная программа"Управление муниципальными финансами Вытегорского муниципального района на 2026-2030 годы"</t>
  </si>
  <si>
    <t>Муниципальная программа "Совершенствование муниципального управления в Вытегорском муниципальном районе на 2026-2030 годы"</t>
  </si>
  <si>
    <t xml:space="preserve">Сведения о расходах проекта районного бюджета  по муниципальным программам Вытегорского муниципального района на 2024 год  в сравнении с  ожидаемым исполнением за 2023 год и отчетом за 2022 год </t>
  </si>
  <si>
    <t>Муниципальная программа "Формирование современной городской среды 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</si>
</sst>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0000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topLeftCell="E10" workbookViewId="0">
      <selection activeCell="M25" sqref="M25"/>
    </sheetView>
  </sheetViews>
  <sheetFormatPr defaultRowHeight="15"/>
  <cols>
    <col min="1" max="1" width="5.140625" customWidth="1"/>
    <col min="2" max="2" width="46.28515625" customWidth="1"/>
    <col min="3" max="3" width="17.5703125" customWidth="1"/>
    <col min="4" max="4" width="46.28515625" customWidth="1"/>
    <col min="5" max="5" width="17.140625" customWidth="1"/>
    <col min="6" max="6" width="46.28515625" customWidth="1"/>
    <col min="7" max="7" width="18.140625" customWidth="1"/>
    <col min="8" max="9" width="15.140625" style="30" customWidth="1"/>
    <col min="10" max="10" width="45.140625" customWidth="1"/>
    <col min="11" max="11" width="15.140625" customWidth="1"/>
    <col min="12" max="12" width="45.140625" style="24" customWidth="1"/>
    <col min="13" max="13" width="15.140625" customWidth="1"/>
  </cols>
  <sheetData>
    <row r="1" spans="1:13" ht="15.7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1"/>
      <c r="B2" s="1"/>
      <c r="C2" s="1"/>
      <c r="D2" s="1"/>
      <c r="E2" s="1"/>
      <c r="F2" s="1"/>
      <c r="G2" s="1"/>
      <c r="H2" s="29"/>
      <c r="M2" s="2" t="s">
        <v>0</v>
      </c>
    </row>
    <row r="3" spans="1:13" ht="15.75" customHeight="1">
      <c r="A3" s="37" t="s">
        <v>1</v>
      </c>
      <c r="B3" s="39" t="s">
        <v>20</v>
      </c>
      <c r="C3" s="39"/>
      <c r="D3" s="39"/>
      <c r="E3" s="39"/>
      <c r="F3" s="40" t="s">
        <v>21</v>
      </c>
      <c r="G3" s="41"/>
      <c r="H3" s="42" t="s">
        <v>23</v>
      </c>
      <c r="I3" s="42" t="s">
        <v>24</v>
      </c>
      <c r="J3" s="34" t="s">
        <v>2</v>
      </c>
      <c r="K3" s="34" t="s">
        <v>15</v>
      </c>
      <c r="L3" s="34" t="s">
        <v>2</v>
      </c>
      <c r="M3" s="34" t="s">
        <v>22</v>
      </c>
    </row>
    <row r="4" spans="1:13" ht="51.75" customHeight="1">
      <c r="A4" s="38"/>
      <c r="B4" s="3" t="s">
        <v>2</v>
      </c>
      <c r="C4" s="12" t="s">
        <v>16</v>
      </c>
      <c r="D4" s="4" t="s">
        <v>2</v>
      </c>
      <c r="E4" s="12" t="s">
        <v>18</v>
      </c>
      <c r="F4" s="3" t="s">
        <v>2</v>
      </c>
      <c r="G4" s="13" t="s">
        <v>19</v>
      </c>
      <c r="H4" s="43"/>
      <c r="I4" s="43"/>
      <c r="J4" s="35"/>
      <c r="K4" s="35"/>
      <c r="L4" s="35"/>
      <c r="M4" s="35"/>
    </row>
    <row r="5" spans="1:13" ht="61.5" customHeight="1">
      <c r="A5" s="8">
        <v>1</v>
      </c>
      <c r="B5" s="9" t="s">
        <v>37</v>
      </c>
      <c r="C5" s="14">
        <v>4735.7</v>
      </c>
      <c r="D5" s="9" t="s">
        <v>37</v>
      </c>
      <c r="E5" s="18">
        <v>9185.1</v>
      </c>
      <c r="F5" s="9" t="s">
        <v>37</v>
      </c>
      <c r="G5" s="19">
        <v>11257.5</v>
      </c>
      <c r="H5" s="21">
        <f>G5/C5*100</f>
        <v>237.71564921764471</v>
      </c>
      <c r="I5" s="31">
        <f>G5/E5*100</f>
        <v>122.56262860502333</v>
      </c>
      <c r="J5" s="21"/>
      <c r="K5" s="20">
        <v>0</v>
      </c>
      <c r="L5" s="21"/>
      <c r="M5" s="23">
        <v>0</v>
      </c>
    </row>
    <row r="6" spans="1:13" ht="63">
      <c r="A6" s="3">
        <v>2</v>
      </c>
      <c r="B6" s="10" t="s">
        <v>4</v>
      </c>
      <c r="C6" s="15">
        <v>650741.69999999995</v>
      </c>
      <c r="D6" s="10" t="s">
        <v>4</v>
      </c>
      <c r="E6" s="19">
        <v>810122.3</v>
      </c>
      <c r="F6" s="10" t="s">
        <v>4</v>
      </c>
      <c r="G6" s="22">
        <v>661102.69999999995</v>
      </c>
      <c r="H6" s="21">
        <f t="shared" ref="H6:H14" si="0">G6/C6*100</f>
        <v>101.59218319649716</v>
      </c>
      <c r="I6" s="31">
        <f t="shared" ref="I6:I16" si="1">G6/E6*100</f>
        <v>81.605295891743751</v>
      </c>
      <c r="J6" s="10" t="s">
        <v>4</v>
      </c>
      <c r="K6" s="20">
        <f>667752-0.1</f>
        <v>667751.9</v>
      </c>
      <c r="L6" s="25" t="s">
        <v>27</v>
      </c>
      <c r="M6" s="20">
        <v>674266</v>
      </c>
    </row>
    <row r="7" spans="1:13" ht="63">
      <c r="A7" s="5">
        <v>3</v>
      </c>
      <c r="B7" s="10" t="s">
        <v>5</v>
      </c>
      <c r="C7" s="15">
        <v>188030.2</v>
      </c>
      <c r="D7" s="10" t="s">
        <v>5</v>
      </c>
      <c r="E7" s="19">
        <v>237512.3</v>
      </c>
      <c r="F7" s="10" t="s">
        <v>5</v>
      </c>
      <c r="G7" s="22">
        <v>228951.5</v>
      </c>
      <c r="H7" s="21">
        <f t="shared" si="0"/>
        <v>121.76315294032554</v>
      </c>
      <c r="I7" s="31">
        <f t="shared" si="1"/>
        <v>96.3956392995226</v>
      </c>
      <c r="J7" s="21" t="s">
        <v>5</v>
      </c>
      <c r="K7" s="20">
        <f>136905.3+0.1</f>
        <v>136905.4</v>
      </c>
      <c r="L7" s="25" t="s">
        <v>28</v>
      </c>
      <c r="M7" s="20">
        <f>140817+0.1</f>
        <v>140817.1</v>
      </c>
    </row>
    <row r="8" spans="1:13" ht="63">
      <c r="A8" s="5">
        <v>4</v>
      </c>
      <c r="B8" s="10" t="s">
        <v>6</v>
      </c>
      <c r="C8" s="15">
        <v>277219.8</v>
      </c>
      <c r="D8" s="10" t="s">
        <v>6</v>
      </c>
      <c r="E8" s="19">
        <v>401047.5</v>
      </c>
      <c r="F8" s="10" t="s">
        <v>6</v>
      </c>
      <c r="G8" s="22">
        <v>185987.6</v>
      </c>
      <c r="H8" s="21">
        <f t="shared" si="0"/>
        <v>67.090301630691613</v>
      </c>
      <c r="I8" s="31">
        <f t="shared" si="1"/>
        <v>46.375454279106592</v>
      </c>
      <c r="J8" s="21" t="s">
        <v>25</v>
      </c>
      <c r="K8" s="20">
        <v>91726</v>
      </c>
      <c r="L8" s="25" t="s">
        <v>29</v>
      </c>
      <c r="M8" s="20">
        <v>97565.3</v>
      </c>
    </row>
    <row r="9" spans="1:13" ht="63">
      <c r="A9" s="5">
        <v>5</v>
      </c>
      <c r="B9" s="10" t="s">
        <v>7</v>
      </c>
      <c r="C9" s="15">
        <v>5813.9</v>
      </c>
      <c r="D9" s="10" t="s">
        <v>7</v>
      </c>
      <c r="E9" s="19">
        <v>6583.9</v>
      </c>
      <c r="F9" s="10" t="s">
        <v>7</v>
      </c>
      <c r="G9" s="22">
        <v>7699.5</v>
      </c>
      <c r="H9" s="21">
        <f t="shared" si="0"/>
        <v>132.43261838008911</v>
      </c>
      <c r="I9" s="31">
        <f t="shared" si="1"/>
        <v>116.94436428256809</v>
      </c>
      <c r="J9" s="21" t="s">
        <v>7</v>
      </c>
      <c r="K9" s="20">
        <v>8916.5</v>
      </c>
      <c r="L9" s="25" t="s">
        <v>30</v>
      </c>
      <c r="M9" s="20">
        <v>6381.2</v>
      </c>
    </row>
    <row r="10" spans="1:13" ht="63">
      <c r="A10" s="5">
        <v>6</v>
      </c>
      <c r="B10" s="10" t="s">
        <v>8</v>
      </c>
      <c r="C10" s="15">
        <v>8095.8</v>
      </c>
      <c r="D10" s="10" t="s">
        <v>8</v>
      </c>
      <c r="E10" s="19">
        <v>10021.9</v>
      </c>
      <c r="F10" s="10" t="s">
        <v>8</v>
      </c>
      <c r="G10" s="22">
        <v>8459.7999999999993</v>
      </c>
      <c r="H10" s="21">
        <f t="shared" si="0"/>
        <v>104.49615850193928</v>
      </c>
      <c r="I10" s="31">
        <f t="shared" si="1"/>
        <v>84.413135233837892</v>
      </c>
      <c r="J10" s="21" t="s">
        <v>8</v>
      </c>
      <c r="K10" s="20">
        <v>3530.4</v>
      </c>
      <c r="L10" s="25" t="s">
        <v>31</v>
      </c>
      <c r="M10" s="20">
        <v>9429</v>
      </c>
    </row>
    <row r="11" spans="1:13" ht="63">
      <c r="A11" s="5">
        <v>7</v>
      </c>
      <c r="B11" s="11" t="s">
        <v>9</v>
      </c>
      <c r="C11" s="15">
        <v>6836.3</v>
      </c>
      <c r="D11" s="11" t="s">
        <v>9</v>
      </c>
      <c r="E11" s="19">
        <v>11586.9</v>
      </c>
      <c r="F11" s="11" t="s">
        <v>9</v>
      </c>
      <c r="G11" s="22">
        <v>6677.1</v>
      </c>
      <c r="H11" s="21">
        <f t="shared" si="0"/>
        <v>97.671254918596318</v>
      </c>
      <c r="I11" s="31">
        <f t="shared" si="1"/>
        <v>57.62628485617379</v>
      </c>
      <c r="J11" s="21" t="s">
        <v>9</v>
      </c>
      <c r="K11" s="20">
        <v>5651.8</v>
      </c>
      <c r="L11" s="25" t="s">
        <v>32</v>
      </c>
      <c r="M11" s="20">
        <v>5651.8</v>
      </c>
    </row>
    <row r="12" spans="1:13" ht="78.75">
      <c r="A12" s="5">
        <v>8</v>
      </c>
      <c r="B12" s="9" t="s">
        <v>10</v>
      </c>
      <c r="C12" s="15">
        <v>574</v>
      </c>
      <c r="D12" s="9" t="s">
        <v>10</v>
      </c>
      <c r="E12" s="19">
        <v>830</v>
      </c>
      <c r="F12" s="9" t="s">
        <v>10</v>
      </c>
      <c r="G12" s="22">
        <v>722</v>
      </c>
      <c r="H12" s="21">
        <f t="shared" si="0"/>
        <v>125.78397212543555</v>
      </c>
      <c r="I12" s="31">
        <f t="shared" si="1"/>
        <v>86.98795180722891</v>
      </c>
      <c r="J12" s="21" t="s">
        <v>26</v>
      </c>
      <c r="K12" s="20">
        <v>722</v>
      </c>
      <c r="L12" s="25" t="s">
        <v>33</v>
      </c>
      <c r="M12" s="20">
        <v>722</v>
      </c>
    </row>
    <row r="13" spans="1:13" ht="63">
      <c r="A13" s="5">
        <v>9</v>
      </c>
      <c r="B13" s="11" t="s">
        <v>11</v>
      </c>
      <c r="C13" s="15">
        <v>79551.3</v>
      </c>
      <c r="D13" s="11" t="s">
        <v>11</v>
      </c>
      <c r="E13" s="19">
        <v>110058.2</v>
      </c>
      <c r="F13" s="11" t="s">
        <v>11</v>
      </c>
      <c r="G13" s="22">
        <v>78201.399999999994</v>
      </c>
      <c r="H13" s="21">
        <f t="shared" si="0"/>
        <v>98.303107554496279</v>
      </c>
      <c r="I13" s="31">
        <f t="shared" si="1"/>
        <v>71.054587481895936</v>
      </c>
      <c r="J13" s="21" t="s">
        <v>11</v>
      </c>
      <c r="K13" s="20">
        <v>79044.2</v>
      </c>
      <c r="L13" s="25" t="s">
        <v>34</v>
      </c>
      <c r="M13" s="20">
        <v>80772.2</v>
      </c>
    </row>
    <row r="14" spans="1:13" ht="63">
      <c r="A14" s="5">
        <v>10</v>
      </c>
      <c r="B14" s="11" t="s">
        <v>12</v>
      </c>
      <c r="C14" s="15">
        <v>60730.8</v>
      </c>
      <c r="D14" s="11" t="s">
        <v>12</v>
      </c>
      <c r="E14" s="19">
        <v>67440.5</v>
      </c>
      <c r="F14" s="11" t="s">
        <v>12</v>
      </c>
      <c r="G14" s="22">
        <v>61201.1</v>
      </c>
      <c r="H14" s="21">
        <f t="shared" si="0"/>
        <v>100.77440112759916</v>
      </c>
      <c r="I14" s="31">
        <f t="shared" si="1"/>
        <v>90.748289232731068</v>
      </c>
      <c r="J14" s="21" t="s">
        <v>12</v>
      </c>
      <c r="K14" s="20">
        <v>62503.4</v>
      </c>
      <c r="L14" s="25" t="s">
        <v>35</v>
      </c>
      <c r="M14" s="20">
        <v>62505.8</v>
      </c>
    </row>
    <row r="15" spans="1:13" ht="63">
      <c r="A15" s="5">
        <v>11</v>
      </c>
      <c r="B15" s="11" t="s">
        <v>17</v>
      </c>
      <c r="C15" s="15">
        <v>56062.9</v>
      </c>
      <c r="D15" s="11" t="s">
        <v>14</v>
      </c>
      <c r="E15" s="19">
        <v>0</v>
      </c>
      <c r="F15" s="11" t="s">
        <v>13</v>
      </c>
      <c r="G15" s="22">
        <v>12128.1</v>
      </c>
      <c r="H15" s="21">
        <f>G15/C15*100</f>
        <v>21.633022908197759</v>
      </c>
      <c r="I15" s="31"/>
      <c r="J15" s="21" t="s">
        <v>17</v>
      </c>
      <c r="K15" s="20">
        <v>69191.600000000006</v>
      </c>
      <c r="L15" s="25"/>
      <c r="M15" s="20">
        <v>0</v>
      </c>
    </row>
    <row r="16" spans="1:13" ht="18.75">
      <c r="A16" s="6"/>
      <c r="B16" s="7" t="s">
        <v>3</v>
      </c>
      <c r="C16" s="16">
        <f>SUM(C5:C15)</f>
        <v>1338392.3999999999</v>
      </c>
      <c r="D16" s="17"/>
      <c r="E16" s="16">
        <f>SUM(E5:E15)</f>
        <v>1664388.5999999996</v>
      </c>
      <c r="F16" s="17"/>
      <c r="G16" s="16">
        <f>SUM(G5:G15)</f>
        <v>1262388.3000000003</v>
      </c>
      <c r="H16" s="32">
        <f>G16/C16*100</f>
        <v>94.321239421263925</v>
      </c>
      <c r="I16" s="33">
        <f t="shared" si="1"/>
        <v>75.84696867065783</v>
      </c>
      <c r="J16" s="26"/>
      <c r="K16" s="27">
        <f>SUM(K5:K15)</f>
        <v>1125943.2000000002</v>
      </c>
      <c r="L16" s="28"/>
      <c r="M16" s="27">
        <f>SUM(M5:M15)</f>
        <v>1078110.3999999999</v>
      </c>
    </row>
  </sheetData>
  <mergeCells count="10">
    <mergeCell ref="K3:K4"/>
    <mergeCell ref="M3:M4"/>
    <mergeCell ref="A1:M1"/>
    <mergeCell ref="A3:A4"/>
    <mergeCell ref="B3:E3"/>
    <mergeCell ref="F3:G3"/>
    <mergeCell ref="H3:H4"/>
    <mergeCell ref="I3:I4"/>
    <mergeCell ref="J3:J4"/>
    <mergeCell ref="L3:L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ФинУпр1</cp:lastModifiedBy>
  <cp:lastPrinted>2022-11-15T08:05:14Z</cp:lastPrinted>
  <dcterms:created xsi:type="dcterms:W3CDTF">2021-11-24T05:42:11Z</dcterms:created>
  <dcterms:modified xsi:type="dcterms:W3CDTF">2023-11-20T06:31:45Z</dcterms:modified>
</cp:coreProperties>
</file>